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2150" tabRatio="958" activeTab="0"/>
  </bookViews>
  <sheets>
    <sheet name="Благов" sheetId="1" r:id="rId1"/>
  </sheets>
  <definedNames/>
  <calcPr fullCalcOnLoad="1"/>
</workbook>
</file>

<file path=xl/sharedStrings.xml><?xml version="1.0" encoding="utf-8"?>
<sst xmlns="http://schemas.openxmlformats.org/spreadsheetml/2006/main" count="777" uniqueCount="141">
  <si>
    <t>Наименование показателя</t>
  </si>
  <si>
    <t>Код строки</t>
  </si>
  <si>
    <t>Код по бюджетной классификации Российской Федерации</t>
  </si>
  <si>
    <t>КОСГУ</t>
  </si>
  <si>
    <t>Доп ЭК</t>
  </si>
  <si>
    <t>" _____ " ____________________ 20 __ год</t>
  </si>
  <si>
    <t>СОГЛАСОВАНО</t>
  </si>
  <si>
    <t>(наименование должности лица, согласующего бюджетную смету)</t>
  </si>
  <si>
    <t>(наименование главного распорядителя бюджетных средств; учреждения)</t>
  </si>
  <si>
    <t xml:space="preserve"> ____________________         ______________________________</t>
  </si>
  <si>
    <t xml:space="preserve">              (подпись)                                      (расшифровка подписи)</t>
  </si>
  <si>
    <t>" _____ " _____________________ 20 ____ год</t>
  </si>
  <si>
    <t>УТВЕРЖДАЮ</t>
  </si>
  <si>
    <t>(наименование должности лица, утверждающего бюджетную смету)</t>
  </si>
  <si>
    <t>КОДЫ</t>
  </si>
  <si>
    <t>Дата</t>
  </si>
  <si>
    <t>по ОКПО</t>
  </si>
  <si>
    <t>по Перечню (Реестру)</t>
  </si>
  <si>
    <t>по БК</t>
  </si>
  <si>
    <t>по ОКЕИ</t>
  </si>
  <si>
    <t>383</t>
  </si>
  <si>
    <t>Форма по ОКУД</t>
  </si>
  <si>
    <t>0501012</t>
  </si>
  <si>
    <t>по ОКТМО</t>
  </si>
  <si>
    <t>раздела</t>
  </si>
  <si>
    <t>подраздела</t>
  </si>
  <si>
    <t>целевой статьи</t>
  </si>
  <si>
    <t>вида расходов</t>
  </si>
  <si>
    <t xml:space="preserve">ВСЕГО  </t>
  </si>
  <si>
    <t>211</t>
  </si>
  <si>
    <t>Доп КР</t>
  </si>
  <si>
    <t>Заработная плата</t>
  </si>
  <si>
    <t>212</t>
  </si>
  <si>
    <t>0014</t>
  </si>
  <si>
    <t>Командировочные расходы (транспортные расходы)</t>
  </si>
  <si>
    <t>213</t>
  </si>
  <si>
    <t>Начисления на выплаты по оплате труда</t>
  </si>
  <si>
    <t>Закупка товаров, работ, услуг в сфере информационно-коммуникационных технологий</t>
  </si>
  <si>
    <t>242</t>
  </si>
  <si>
    <t>221</t>
  </si>
  <si>
    <t>Услуги связи</t>
  </si>
  <si>
    <t>225</t>
  </si>
  <si>
    <t>Оплата текущего ремонта оборудования и инвентаря</t>
  </si>
  <si>
    <t>0008</t>
  </si>
  <si>
    <t>Прочие работы, услуги</t>
  </si>
  <si>
    <t>226</t>
  </si>
  <si>
    <t>0018</t>
  </si>
  <si>
    <t>Прочие текущие расходы</t>
  </si>
  <si>
    <t>Увеличение стоимости основных средств</t>
  </si>
  <si>
    <t>310</t>
  </si>
  <si>
    <t>Приобретение оборудования и предметов длительного пользования</t>
  </si>
  <si>
    <t>3122</t>
  </si>
  <si>
    <t>340</t>
  </si>
  <si>
    <t>Увеличение стоимости материальных запасов</t>
  </si>
  <si>
    <t>Прочие расходные материалы и предметы снабжения (в части расходных материалов)</t>
  </si>
  <si>
    <t>Прочая закупка товаров, работ и услуг для обеспечения государственных (муниципальных) нужд</t>
  </si>
  <si>
    <t>244</t>
  </si>
  <si>
    <t>200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</si>
  <si>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</si>
  <si>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</si>
  <si>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</si>
  <si>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07</t>
  </si>
  <si>
    <t>Командировочные расходы (в части суточных)</t>
  </si>
  <si>
    <t>0009</t>
  </si>
  <si>
    <t>Командировочные расходы (оплата проживания)</t>
  </si>
  <si>
    <t>0016</t>
  </si>
  <si>
    <t>000</t>
  </si>
  <si>
    <t>Руководитель учреждения     ______________________________       ________________________________</t>
  </si>
  <si>
    <t>Исполнитель                               __________________________       ____________________________________</t>
  </si>
  <si>
    <t>Начальник управления образования Воскресенского муниципального района Нижегородской области</t>
  </si>
  <si>
    <t>Управление образования Воскресенского муниципального района Нижегородской области</t>
  </si>
  <si>
    <t>074</t>
  </si>
  <si>
    <r>
      <t xml:space="preserve">Главный распорядитель бюджетных средств      </t>
    </r>
    <r>
      <rPr>
        <u val="single"/>
        <sz val="10"/>
        <rFont val="Arial Cyr"/>
        <family val="0"/>
      </rPr>
      <t>Управление образования администрации Воскресенского муниципального района Нижегородской области</t>
    </r>
  </si>
  <si>
    <t>111</t>
  </si>
  <si>
    <t>112</t>
  </si>
  <si>
    <t>119</t>
  </si>
  <si>
    <t>Фонд оплаты труда учреждений</t>
  </si>
  <si>
    <t>Иные выплаты учреждению,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</si>
  <si>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</si>
  <si>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0000</t>
  </si>
  <si>
    <t>Доп.ФК</t>
  </si>
  <si>
    <t>Общее образование</t>
  </si>
  <si>
    <t>02</t>
  </si>
  <si>
    <t>0017</t>
  </si>
  <si>
    <t>Расходы на ОСАГО владельцев транспортных средств</t>
  </si>
  <si>
    <r>
      <t xml:space="preserve">Распорядитель бюджетных средств                   </t>
    </r>
    <r>
      <rPr>
        <u val="single"/>
        <sz val="10"/>
        <rFont val="Arial Cyr"/>
        <family val="0"/>
      </rPr>
      <t xml:space="preserve"> МОУ Благовещенская СШ</t>
    </r>
  </si>
  <si>
    <r>
      <t xml:space="preserve">Получатель бюджетных средств                         </t>
    </r>
    <r>
      <rPr>
        <u val="single"/>
        <sz val="12"/>
        <rFont val="Arial Cyr"/>
        <family val="0"/>
      </rPr>
      <t xml:space="preserve"> </t>
    </r>
    <r>
      <rPr>
        <b/>
        <u val="single"/>
        <sz val="12"/>
        <rFont val="Arial Cyr"/>
        <family val="0"/>
      </rPr>
      <t>МОУ Благовещенская СШ</t>
    </r>
    <r>
      <rPr>
        <sz val="12"/>
        <rFont val="Arial Cyr"/>
        <family val="0"/>
      </rPr>
      <t xml:space="preserve"> </t>
    </r>
    <r>
      <rPr>
        <sz val="10"/>
        <rFont val="Arial Cyr"/>
        <family val="0"/>
      </rPr>
      <t xml:space="preserve">                   </t>
    </r>
  </si>
  <si>
    <r>
      <t xml:space="preserve">Наименование бюджета                                     </t>
    </r>
    <r>
      <rPr>
        <u val="single"/>
        <sz val="10"/>
        <rFont val="Arial Cyr"/>
        <family val="0"/>
      </rPr>
      <t>бюджет Воскресенского муниципального района</t>
    </r>
  </si>
  <si>
    <r>
      <t xml:space="preserve">Единица измерения:                                          </t>
    </r>
    <r>
      <rPr>
        <u val="single"/>
        <sz val="10"/>
        <rFont val="Arial Cyr"/>
        <family val="0"/>
      </rPr>
      <t xml:space="preserve">    руб.                                                             </t>
    </r>
  </si>
  <si>
    <t>48316342</t>
  </si>
  <si>
    <t>22622404</t>
  </si>
  <si>
    <t>Расходы на исполнение полномочий в сфере общего образования в муниципальных общеобразовательных организациях за счёт областного бюджета</t>
  </si>
  <si>
    <t>3121</t>
  </si>
  <si>
    <t>Субвенции на исполнение полномочий по финансовому обеспечению двухразовым бесплатным питанием обучающихся с ограниченными возможностями здоровья, не проживающих в муниципальных организациях, осуществляющих образовательную деятельность по адаптированным основным общеобразовательным программам</t>
  </si>
  <si>
    <t>Продукты питания</t>
  </si>
  <si>
    <t>0292</t>
  </si>
  <si>
    <t>Прочие расходы (кроме стипендий)</t>
  </si>
  <si>
    <t>Прочие расходные материалы и предметы снабжения (срок использ. более 12 месяцев)</t>
  </si>
  <si>
    <t>266</t>
  </si>
  <si>
    <t>346</t>
  </si>
  <si>
    <t>0110873070</t>
  </si>
  <si>
    <t>0110873180</t>
  </si>
  <si>
    <t>140</t>
  </si>
  <si>
    <t>342</t>
  </si>
  <si>
    <t>296</t>
  </si>
  <si>
    <t>227</t>
  </si>
  <si>
    <t>Сумма на 2022 год</t>
  </si>
  <si>
    <t>Социальные пособия и компенсации персоналу в денежной форме</t>
  </si>
  <si>
    <t>Раздел 1.  Итоговые показатели бюджетной сметы</t>
  </si>
  <si>
    <t xml:space="preserve"> Раздел 2. Лимиты бюджетных обязательств по расходам учреждения, осуществляемым в целях обеспечения функций учреждения, установленных статьей 70 Бюджетного кодекса Российской Федерации   </t>
  </si>
  <si>
    <t>Раздел 3. Лимиты бюджетных обязательств по расходам учреждения на предоставление бюджетных инвестиций юридическим лицам,</t>
  </si>
  <si>
    <t>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– производителям товаров, работ, услуг, субсидий</t>
  </si>
  <si>
    <t>государственным корпорациям, компаниям, публично-правовым компаниям, осуществление платежей, взносов, безвозмездных</t>
  </si>
  <si>
    <t>перечислений субъектам международного права; обслуживание государственного долга, исполнение государственных гарантий,</t>
  </si>
  <si>
    <t>судебных актов в соответствии со статьей 242.2 Бюджетного кодекса Российской Федерации, а также расходам, источником финансового</t>
  </si>
  <si>
    <t>обеспечения которых являются резервные фонды, созданные в соответствии с Бюджетным кодексом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</si>
  <si>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 в пользу третьих лиц</t>
  </si>
  <si>
    <t>Раздел 5. Иные сведения о расходах учреждения</t>
  </si>
  <si>
    <t xml:space="preserve">Раздел 5.1. Планируемые расходы учреждения за счет лимитов бюджетных обязательств по дополнительному бюджетному финансированию </t>
  </si>
  <si>
    <t>Раздел 5.2. Расходы учреждения по исполнению публичных нормативных обязательств за счет бюджетных ассигнований</t>
  </si>
  <si>
    <t>______________________________</t>
  </si>
  <si>
    <t xml:space="preserve">                                                                                     (должность)                                                          (подпись)                                            (расшифровка подписи)</t>
  </si>
  <si>
    <t>Руководитель планово-финансовой службы (экономист)               ___________________       _________________________</t>
  </si>
  <si>
    <t xml:space="preserve">                                                                                                                                   (подпись)                        (расшифровка подписи)</t>
  </si>
  <si>
    <t>_________________</t>
  </si>
  <si>
    <t xml:space="preserve">                                                                       (должность)                                                                  (подпись)                                                   (расшифровка подписи)</t>
  </si>
  <si>
    <t>(телефон)</t>
  </si>
  <si>
    <t>Сумма на 2023 год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</si>
  <si>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области, за счет средств областного бюджета</t>
  </si>
  <si>
    <t>01108L3040</t>
  </si>
  <si>
    <t>Субсидия на дополнительное финансовое обеспечение 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</t>
  </si>
  <si>
    <t>01108S2490</t>
  </si>
  <si>
    <t>"    30       "       декабря   2021 года</t>
  </si>
  <si>
    <t>БЮДЖЕТНАЯ СМЕТА НА 2022  ФИНАНСОВЫЙ ГОД</t>
  </si>
  <si>
    <t>И ПЛАНОВЫЙ ПЕРИОД  2023  И  2024 ГОД</t>
  </si>
  <si>
    <t>Сумма на 2024 год</t>
  </si>
  <si>
    <t>150</t>
  </si>
  <si>
    <t>0110853030</t>
  </si>
  <si>
    <t>Субвенция на исполнение финансового обеспечения  выплат ежемесячного денежного вознаграждения за классное руководство педагогическим работникам  муниципальных образовательных организаций Нижегородской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</si>
  <si>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Нижегородской области, за счет средств федерального бюджета</t>
  </si>
  <si>
    <t>30.12.2021г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</si>
</sst>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_-* #,##0.0_р_._-;\-* #,##0.0_р_._-;_-* &quot;-&quot;??_р_._-;_-@_-"/>
    <numFmt numFmtId="178" formatCode="_-* #,##0_р_._-;\-* #,##0_р_._-;_-* &quot;-&quot;??_р_._-;_-@_-"/>
  </numFmts>
  <fonts count="5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u val="single"/>
      <sz val="12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3" fillId="16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/>
    </xf>
    <xf numFmtId="0" fontId="1" fillId="16" borderId="11" xfId="0" applyFont="1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top" wrapText="1"/>
    </xf>
    <xf numFmtId="0" fontId="0" fillId="12" borderId="11" xfId="0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4" fontId="12" fillId="16" borderId="11" xfId="0" applyNumberFormat="1" applyFont="1" applyFill="1" applyBorder="1" applyAlignment="1">
      <alignment horizontal="center" vertical="center" wrapText="1"/>
    </xf>
    <xf numFmtId="0" fontId="12" fillId="12" borderId="11" xfId="0" applyFont="1" applyFill="1" applyBorder="1" applyAlignment="1">
      <alignment vertical="top" wrapText="1"/>
    </xf>
    <xf numFmtId="0" fontId="12" fillId="12" borderId="11" xfId="0" applyFont="1" applyFill="1" applyBorder="1" applyAlignment="1">
      <alignment/>
    </xf>
    <xf numFmtId="3" fontId="11" fillId="33" borderId="11" xfId="0" applyNumberFormat="1" applyFont="1" applyFill="1" applyBorder="1" applyAlignment="1">
      <alignment horizontal="right" vertical="center" wrapText="1"/>
    </xf>
    <xf numFmtId="3" fontId="12" fillId="34" borderId="11" xfId="0" applyNumberFormat="1" applyFont="1" applyFill="1" applyBorder="1" applyAlignment="1">
      <alignment horizontal="right" vertical="center" wrapText="1"/>
    </xf>
    <xf numFmtId="3" fontId="13" fillId="12" borderId="11" xfId="0" applyNumberFormat="1" applyFont="1" applyFill="1" applyBorder="1" applyAlignment="1">
      <alignment horizontal="right" vertical="top" wrapText="1"/>
    </xf>
    <xf numFmtId="3" fontId="13" fillId="12" borderId="11" xfId="0" applyNumberFormat="1" applyFont="1" applyFill="1" applyBorder="1" applyAlignment="1">
      <alignment horizontal="right"/>
    </xf>
    <xf numFmtId="3" fontId="11" fillId="34" borderId="11" xfId="0" applyNumberFormat="1" applyFont="1" applyFill="1" applyBorder="1" applyAlignment="1">
      <alignment horizontal="right" vertical="center" wrapText="1"/>
    </xf>
    <xf numFmtId="3" fontId="12" fillId="33" borderId="11" xfId="0" applyNumberFormat="1" applyFont="1" applyFill="1" applyBorder="1" applyAlignment="1">
      <alignment horizontal="right" vertical="center" wrapText="1"/>
    </xf>
    <xf numFmtId="3" fontId="11" fillId="35" borderId="12" xfId="0" applyNumberFormat="1" applyFont="1" applyFill="1" applyBorder="1" applyAlignment="1">
      <alignment horizontal="right" vertical="center" wrapText="1"/>
    </xf>
    <xf numFmtId="49" fontId="9" fillId="36" borderId="11" xfId="0" applyNumberFormat="1" applyFont="1" applyFill="1" applyBorder="1" applyAlignment="1" applyProtection="1">
      <alignment horizontal="left" vertical="center" wrapText="1"/>
      <protection/>
    </xf>
    <xf numFmtId="49" fontId="4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49" fontId="0" fillId="36" borderId="11" xfId="0" applyNumberFormat="1" applyFont="1" applyFill="1" applyBorder="1" applyAlignment="1" applyProtection="1">
      <alignment horizontal="center" vertical="center" wrapText="1"/>
      <protection/>
    </xf>
    <xf numFmtId="49" fontId="0" fillId="36" borderId="11" xfId="0" applyNumberFormat="1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49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>
      <alignment horizontal="center" vertical="center" wrapText="1"/>
    </xf>
    <xf numFmtId="49" fontId="0" fillId="36" borderId="1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37" borderId="11" xfId="0" applyFont="1" applyFill="1" applyBorder="1" applyAlignment="1">
      <alignment horizontal="center" vertical="center" wrapText="1"/>
    </xf>
    <xf numFmtId="49" fontId="0" fillId="36" borderId="11" xfId="0" applyNumberFormat="1" applyFill="1" applyBorder="1" applyAlignment="1">
      <alignment horizontal="center" vertical="top" wrapText="1"/>
    </xf>
    <xf numFmtId="49" fontId="2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" fontId="0" fillId="36" borderId="0" xfId="0" applyNumberFormat="1" applyFill="1" applyAlignment="1">
      <alignment/>
    </xf>
    <xf numFmtId="3" fontId="13" fillId="12" borderId="12" xfId="0" applyNumberFormat="1" applyFont="1" applyFill="1" applyBorder="1" applyAlignment="1">
      <alignment horizontal="right" vertical="top" wrapText="1"/>
    </xf>
    <xf numFmtId="3" fontId="13" fillId="12" borderId="12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4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right" vertical="center" wrapText="1"/>
    </xf>
    <xf numFmtId="49" fontId="9" fillId="35" borderId="13" xfId="0" applyNumberFormat="1" applyFont="1" applyFill="1" applyBorder="1" applyAlignment="1" applyProtection="1">
      <alignment horizontal="left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3" fontId="12" fillId="35" borderId="1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0" fontId="17" fillId="0" borderId="0" xfId="0" applyFont="1" applyAlignment="1">
      <alignment horizontal="justify"/>
    </xf>
    <xf numFmtId="0" fontId="17" fillId="0" borderId="0" xfId="0" applyFont="1" applyAlignment="1">
      <alignment/>
    </xf>
    <xf numFmtId="0" fontId="13" fillId="16" borderId="11" xfId="0" applyFont="1" applyFill="1" applyBorder="1" applyAlignment="1">
      <alignment horizontal="center" vertical="center" wrapText="1"/>
    </xf>
    <xf numFmtId="0" fontId="18" fillId="35" borderId="0" xfId="0" applyFont="1" applyFill="1" applyAlignment="1">
      <alignment wrapText="1"/>
    </xf>
    <xf numFmtId="49" fontId="4" fillId="36" borderId="11" xfId="0" applyNumberFormat="1" applyFont="1" applyFill="1" applyBorder="1" applyAlignment="1" applyProtection="1">
      <alignment horizontal="center" vertical="center" wrapText="1"/>
      <protection/>
    </xf>
    <xf numFmtId="49" fontId="7" fillId="35" borderId="11" xfId="0" applyNumberFormat="1" applyFont="1" applyFill="1" applyBorder="1" applyAlignment="1" applyProtection="1">
      <alignment horizontal="center" vertical="center" wrapText="1"/>
      <protection/>
    </xf>
    <xf numFmtId="3" fontId="13" fillId="35" borderId="12" xfId="0" applyNumberFormat="1" applyFont="1" applyFill="1" applyBorder="1" applyAlignment="1">
      <alignment horizontal="right" vertical="top" wrapText="1"/>
    </xf>
    <xf numFmtId="3" fontId="13" fillId="35" borderId="12" xfId="0" applyNumberFormat="1" applyFont="1" applyFill="1" applyBorder="1" applyAlignment="1">
      <alignment horizontal="right"/>
    </xf>
    <xf numFmtId="0" fontId="55" fillId="38" borderId="11" xfId="0" applyFont="1" applyFill="1" applyBorder="1" applyAlignment="1">
      <alignment wrapText="1"/>
    </xf>
    <xf numFmtId="0" fontId="10" fillId="38" borderId="11" xfId="0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 applyProtection="1">
      <alignment horizontal="center" vertical="center" wrapText="1"/>
      <protection/>
    </xf>
    <xf numFmtId="49" fontId="0" fillId="38" borderId="11" xfId="0" applyNumberFormat="1" applyFont="1" applyFill="1" applyBorder="1" applyAlignment="1" applyProtection="1">
      <alignment horizontal="center" vertical="center" wrapText="1"/>
      <protection/>
    </xf>
    <xf numFmtId="49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8" borderId="11" xfId="0" applyNumberFormat="1" applyFill="1" applyBorder="1" applyAlignment="1">
      <alignment horizontal="center" vertical="center" wrapText="1"/>
    </xf>
    <xf numFmtId="3" fontId="12" fillId="38" borderId="12" xfId="0" applyNumberFormat="1" applyFont="1" applyFill="1" applyBorder="1" applyAlignment="1">
      <alignment horizontal="right" vertical="center" wrapText="1"/>
    </xf>
    <xf numFmtId="0" fontId="18" fillId="38" borderId="0" xfId="0" applyFont="1" applyFill="1" applyAlignment="1">
      <alignment wrapText="1"/>
    </xf>
    <xf numFmtId="49" fontId="7" fillId="38" borderId="11" xfId="0" applyNumberFormat="1" applyFont="1" applyFill="1" applyBorder="1" applyAlignment="1" applyProtection="1">
      <alignment horizontal="center" vertical="center" wrapText="1"/>
      <protection/>
    </xf>
    <xf numFmtId="3" fontId="11" fillId="38" borderId="12" xfId="0" applyNumberFormat="1" applyFont="1" applyFill="1" applyBorder="1" applyAlignment="1">
      <alignment horizontal="right" vertical="top" wrapText="1"/>
    </xf>
    <xf numFmtId="0" fontId="0" fillId="16" borderId="11" xfId="0" applyFill="1" applyBorder="1" applyAlignment="1">
      <alignment horizontal="center" vertical="top" wrapText="1"/>
    </xf>
    <xf numFmtId="0" fontId="0" fillId="16" borderId="11" xfId="0" applyFill="1" applyBorder="1" applyAlignment="1">
      <alignment horizontal="center"/>
    </xf>
    <xf numFmtId="0" fontId="12" fillId="16" borderId="11" xfId="0" applyFont="1" applyFill="1" applyBorder="1" applyAlignment="1">
      <alignment vertical="top" wrapText="1"/>
    </xf>
    <xf numFmtId="0" fontId="12" fillId="16" borderId="11" xfId="0" applyFont="1" applyFill="1" applyBorder="1" applyAlignment="1">
      <alignment/>
    </xf>
    <xf numFmtId="3" fontId="12" fillId="16" borderId="11" xfId="0" applyNumberFormat="1" applyFont="1" applyFill="1" applyBorder="1" applyAlignment="1">
      <alignment horizontal="right" vertical="center" wrapText="1"/>
    </xf>
    <xf numFmtId="3" fontId="12" fillId="38" borderId="11" xfId="0" applyNumberFormat="1" applyFont="1" applyFill="1" applyBorder="1" applyAlignment="1">
      <alignment horizontal="right" vertical="center" wrapText="1"/>
    </xf>
    <xf numFmtId="178" fontId="19" fillId="0" borderId="0" xfId="60" applyNumberFormat="1" applyFont="1" applyAlignment="1">
      <alignment/>
    </xf>
    <xf numFmtId="0" fontId="9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17" fillId="0" borderId="0" xfId="0" applyFont="1" applyAlignment="1">
      <alignment horizontal="justify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169"/>
  <sheetViews>
    <sheetView tabSelected="1" zoomScalePageLayoutView="0" workbookViewId="0" topLeftCell="A1">
      <pane ySplit="27" topLeftCell="A28" activePane="bottomLeft" state="frozen"/>
      <selection pane="topLeft" activeCell="A1" sqref="A1"/>
      <selection pane="bottomLeft" activeCell="G90" sqref="G90"/>
    </sheetView>
  </sheetViews>
  <sheetFormatPr defaultColWidth="9.00390625" defaultRowHeight="12.75"/>
  <cols>
    <col min="1" max="1" width="64.00390625" style="0" customWidth="1"/>
    <col min="2" max="2" width="6.25390625" style="16" customWidth="1"/>
    <col min="3" max="3" width="6.25390625" style="0" customWidth="1"/>
    <col min="4" max="4" width="7.375" style="0" customWidth="1"/>
    <col min="5" max="5" width="11.125" style="0" customWidth="1"/>
    <col min="6" max="6" width="9.25390625" style="0" customWidth="1"/>
    <col min="7" max="8" width="6.625" style="0" customWidth="1"/>
    <col min="9" max="10" width="8.00390625" style="0" customWidth="1"/>
    <col min="11" max="11" width="56.375" style="16" customWidth="1"/>
    <col min="12" max="12" width="26.00390625" style="0" customWidth="1"/>
    <col min="13" max="13" width="21.25390625" style="0" customWidth="1"/>
    <col min="15" max="15" width="12.25390625" style="0" customWidth="1"/>
    <col min="16" max="16" width="17.00390625" style="0" customWidth="1"/>
  </cols>
  <sheetData>
    <row r="2" spans="1:11" ht="12.75">
      <c r="A2" s="7" t="s">
        <v>6</v>
      </c>
      <c r="I2" s="107" t="s">
        <v>12</v>
      </c>
      <c r="J2" s="107"/>
      <c r="K2" s="107"/>
    </row>
    <row r="3" spans="1:11" ht="28.5" customHeight="1">
      <c r="A3" s="8"/>
      <c r="I3" s="113" t="s">
        <v>69</v>
      </c>
      <c r="J3" s="113"/>
      <c r="K3" s="113"/>
    </row>
    <row r="4" spans="1:11" ht="12.75">
      <c r="A4" s="9" t="s">
        <v>7</v>
      </c>
      <c r="I4" s="114" t="s">
        <v>13</v>
      </c>
      <c r="J4" s="114"/>
      <c r="K4" s="114"/>
    </row>
    <row r="5" spans="1:11" ht="27.75" customHeight="1">
      <c r="A5" s="8"/>
      <c r="I5" s="113" t="s">
        <v>70</v>
      </c>
      <c r="J5" s="113"/>
      <c r="K5" s="113"/>
    </row>
    <row r="6" spans="1:11" ht="26.25" customHeight="1">
      <c r="A6" s="9" t="s">
        <v>8</v>
      </c>
      <c r="I6" s="115" t="s">
        <v>8</v>
      </c>
      <c r="J6" s="115"/>
      <c r="K6" s="115"/>
    </row>
    <row r="7" spans="1:9" ht="12.75">
      <c r="A7" t="s">
        <v>9</v>
      </c>
      <c r="I7" t="s">
        <v>9</v>
      </c>
    </row>
    <row r="8" spans="1:10" ht="12.75">
      <c r="A8" s="4" t="s">
        <v>10</v>
      </c>
      <c r="I8" s="4" t="s">
        <v>10</v>
      </c>
      <c r="J8" s="4"/>
    </row>
    <row r="9" spans="1:9" ht="12.75">
      <c r="A9" t="s">
        <v>11</v>
      </c>
      <c r="I9" t="s">
        <v>132</v>
      </c>
    </row>
    <row r="15" spans="2:13" ht="12.75">
      <c r="B15" s="106" t="s">
        <v>133</v>
      </c>
      <c r="C15" s="106"/>
      <c r="D15" s="106"/>
      <c r="E15" s="106"/>
      <c r="F15" s="106"/>
      <c r="G15" s="106"/>
      <c r="H15" s="58"/>
      <c r="M15" s="12" t="s">
        <v>14</v>
      </c>
    </row>
    <row r="16" spans="2:13" ht="12.75">
      <c r="B16" s="106" t="s">
        <v>134</v>
      </c>
      <c r="C16" s="106"/>
      <c r="D16" s="106"/>
      <c r="E16" s="106"/>
      <c r="F16" s="106"/>
      <c r="G16" s="106"/>
      <c r="H16" s="58"/>
      <c r="L16" s="27" t="s">
        <v>21</v>
      </c>
      <c r="M16" s="13" t="s">
        <v>22</v>
      </c>
    </row>
    <row r="17" spans="2:13" ht="12.75">
      <c r="B17" s="107" t="str">
        <f>I9</f>
        <v>"    30       "       декабря   2021 года</v>
      </c>
      <c r="C17" s="107"/>
      <c r="D17" s="107"/>
      <c r="E17" s="107"/>
      <c r="F17" s="107"/>
      <c r="G17" s="107"/>
      <c r="H17" s="7"/>
      <c r="L17" s="18" t="s">
        <v>15</v>
      </c>
      <c r="M17" s="11" t="s">
        <v>140</v>
      </c>
    </row>
    <row r="18" spans="12:13" ht="12.75">
      <c r="L18" s="18" t="s">
        <v>16</v>
      </c>
      <c r="M18" s="11" t="s">
        <v>89</v>
      </c>
    </row>
    <row r="19" spans="1:13" ht="15.75">
      <c r="A19" t="s">
        <v>86</v>
      </c>
      <c r="B19" s="17"/>
      <c r="C19" s="10"/>
      <c r="D19" s="10"/>
      <c r="E19" s="10"/>
      <c r="F19" s="10"/>
      <c r="G19" s="10"/>
      <c r="H19" s="10"/>
      <c r="L19" s="27" t="s">
        <v>17</v>
      </c>
      <c r="M19" s="11"/>
    </row>
    <row r="20" spans="1:13" ht="12.75">
      <c r="A20" t="s">
        <v>85</v>
      </c>
      <c r="B20" s="17"/>
      <c r="C20" s="10"/>
      <c r="D20" s="10"/>
      <c r="E20" s="10"/>
      <c r="F20" s="10"/>
      <c r="G20" s="10"/>
      <c r="H20" s="10"/>
      <c r="L20" s="27" t="s">
        <v>17</v>
      </c>
      <c r="M20" s="11"/>
    </row>
    <row r="21" spans="1:13" ht="12.75">
      <c r="A21" t="s">
        <v>72</v>
      </c>
      <c r="B21" s="17"/>
      <c r="C21" s="10"/>
      <c r="D21" s="10"/>
      <c r="E21" s="10"/>
      <c r="F21" s="10"/>
      <c r="G21" s="10"/>
      <c r="H21" s="10"/>
      <c r="L21" s="18" t="s">
        <v>18</v>
      </c>
      <c r="M21" s="11" t="s">
        <v>71</v>
      </c>
    </row>
    <row r="22" spans="1:13" ht="12.75">
      <c r="A22" t="s">
        <v>87</v>
      </c>
      <c r="B22" s="17"/>
      <c r="C22" s="10"/>
      <c r="D22" s="10"/>
      <c r="E22" s="10"/>
      <c r="F22" s="10"/>
      <c r="G22" s="10"/>
      <c r="H22" s="10"/>
      <c r="L22" s="18" t="s">
        <v>23</v>
      </c>
      <c r="M22" s="11" t="s">
        <v>90</v>
      </c>
    </row>
    <row r="23" spans="1:13" ht="12.75">
      <c r="A23" t="s">
        <v>88</v>
      </c>
      <c r="B23" s="17"/>
      <c r="C23" s="10"/>
      <c r="D23" s="10"/>
      <c r="E23" s="10"/>
      <c r="F23" s="10"/>
      <c r="G23" s="10"/>
      <c r="H23" s="10"/>
      <c r="L23" s="18" t="s">
        <v>19</v>
      </c>
      <c r="M23" s="11" t="s">
        <v>20</v>
      </c>
    </row>
    <row r="25" spans="1:8" ht="12.75">
      <c r="A25" s="116" t="s">
        <v>108</v>
      </c>
      <c r="B25" s="116"/>
      <c r="C25" s="116"/>
      <c r="D25" s="116"/>
      <c r="E25" s="116"/>
      <c r="F25" s="116"/>
      <c r="G25" s="116"/>
      <c r="H25" s="59"/>
    </row>
    <row r="26" spans="1:13" ht="12.75" customHeight="1">
      <c r="A26" s="109" t="s">
        <v>0</v>
      </c>
      <c r="B26" s="109" t="s">
        <v>1</v>
      </c>
      <c r="C26" s="110" t="s">
        <v>2</v>
      </c>
      <c r="D26" s="111"/>
      <c r="E26" s="111"/>
      <c r="F26" s="111"/>
      <c r="G26" s="111"/>
      <c r="H26" s="111"/>
      <c r="I26" s="111"/>
      <c r="J26" s="112"/>
      <c r="K26" s="25" t="s">
        <v>106</v>
      </c>
      <c r="L26" s="25" t="s">
        <v>127</v>
      </c>
      <c r="M26" s="25" t="s">
        <v>135</v>
      </c>
    </row>
    <row r="27" spans="1:13" ht="22.5">
      <c r="A27" s="109"/>
      <c r="B27" s="109"/>
      <c r="C27" s="20" t="s">
        <v>24</v>
      </c>
      <c r="D27" s="20" t="s">
        <v>25</v>
      </c>
      <c r="E27" s="20" t="s">
        <v>26</v>
      </c>
      <c r="F27" s="20" t="s">
        <v>27</v>
      </c>
      <c r="G27" s="20" t="s">
        <v>3</v>
      </c>
      <c r="H27" s="20" t="s">
        <v>80</v>
      </c>
      <c r="I27" s="20" t="s">
        <v>4</v>
      </c>
      <c r="J27" s="60" t="s">
        <v>30</v>
      </c>
      <c r="K27" s="25"/>
      <c r="L27" s="25"/>
      <c r="M27" s="25"/>
    </row>
    <row r="28" spans="1:15" ht="12.75">
      <c r="A28" s="14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4"/>
      <c r="I28" s="14">
        <v>8</v>
      </c>
      <c r="J28" s="14">
        <v>9</v>
      </c>
      <c r="K28" s="28">
        <v>10</v>
      </c>
      <c r="L28" s="98">
        <v>15</v>
      </c>
      <c r="M28" s="99">
        <v>16</v>
      </c>
      <c r="O28" s="32"/>
    </row>
    <row r="29" spans="1:15" s="23" customFormat="1" ht="18.75">
      <c r="A29" s="21" t="s">
        <v>81</v>
      </c>
      <c r="B29" s="22">
        <v>1</v>
      </c>
      <c r="C29" s="31" t="s">
        <v>61</v>
      </c>
      <c r="D29" s="31"/>
      <c r="E29" s="31"/>
      <c r="F29" s="31"/>
      <c r="G29" s="31"/>
      <c r="H29" s="31"/>
      <c r="I29" s="31"/>
      <c r="J29" s="31"/>
      <c r="K29" s="36"/>
      <c r="L29" s="100"/>
      <c r="M29" s="101"/>
      <c r="O29" s="32" t="e">
        <f>K29-#REF!-#REF!-#REF!-#REF!</f>
        <v>#REF!</v>
      </c>
    </row>
    <row r="30" spans="1:15" s="23" customFormat="1" ht="18.75">
      <c r="A30" s="21" t="s">
        <v>81</v>
      </c>
      <c r="B30" s="22">
        <f>B29+1</f>
        <v>2</v>
      </c>
      <c r="C30" s="31" t="s">
        <v>61</v>
      </c>
      <c r="D30" s="31" t="s">
        <v>82</v>
      </c>
      <c r="E30" s="31"/>
      <c r="F30" s="31"/>
      <c r="G30" s="31"/>
      <c r="H30" s="31"/>
      <c r="I30" s="31"/>
      <c r="J30" s="31"/>
      <c r="K30" s="36"/>
      <c r="L30" s="100"/>
      <c r="M30" s="101"/>
      <c r="O30" s="32" t="e">
        <f>K30-#REF!-#REF!-#REF!-#REF!</f>
        <v>#REF!</v>
      </c>
    </row>
    <row r="31" spans="1:15" s="23" customFormat="1" ht="41.25" customHeight="1">
      <c r="A31" s="75" t="s">
        <v>91</v>
      </c>
      <c r="B31" s="68">
        <f aca="true" t="shared" si="0" ref="B31:B69">B30+1</f>
        <v>3</v>
      </c>
      <c r="C31" s="69" t="s">
        <v>61</v>
      </c>
      <c r="D31" s="69" t="s">
        <v>82</v>
      </c>
      <c r="E31" s="76" t="s">
        <v>100</v>
      </c>
      <c r="F31" s="69"/>
      <c r="G31" s="69"/>
      <c r="H31" s="69"/>
      <c r="I31" s="69"/>
      <c r="J31" s="69"/>
      <c r="K31" s="77">
        <f aca="true" t="shared" si="1" ref="K31:M50">K81</f>
        <v>9143300</v>
      </c>
      <c r="L31" s="77">
        <f t="shared" si="1"/>
        <v>9143300</v>
      </c>
      <c r="M31" s="77">
        <f t="shared" si="1"/>
        <v>9143300</v>
      </c>
      <c r="N31" s="33"/>
      <c r="O31" s="32" t="e">
        <f>K31-#REF!-#REF!-#REF!-#REF!</f>
        <v>#REF!</v>
      </c>
    </row>
    <row r="32" spans="1:15" s="15" customFormat="1" ht="40.5" customHeight="1">
      <c r="A32" s="46" t="s">
        <v>60</v>
      </c>
      <c r="B32" s="22">
        <f t="shared" si="0"/>
        <v>4</v>
      </c>
      <c r="C32" s="47" t="s">
        <v>61</v>
      </c>
      <c r="D32" s="31" t="s">
        <v>82</v>
      </c>
      <c r="E32" s="63" t="s">
        <v>100</v>
      </c>
      <c r="F32" s="48" t="s">
        <v>59</v>
      </c>
      <c r="G32" s="48"/>
      <c r="H32" s="48"/>
      <c r="I32" s="48"/>
      <c r="J32" s="48"/>
      <c r="K32" s="102">
        <f t="shared" si="1"/>
        <v>8888200</v>
      </c>
      <c r="L32" s="102">
        <f t="shared" si="1"/>
        <v>8888200</v>
      </c>
      <c r="M32" s="102">
        <f t="shared" si="1"/>
        <v>8888200</v>
      </c>
      <c r="N32" s="35"/>
      <c r="O32" s="32" t="e">
        <f>K32-#REF!-#REF!-#REF!-#REF!</f>
        <v>#REF!</v>
      </c>
    </row>
    <row r="33" spans="1:15" ht="25.5">
      <c r="A33" s="46" t="s">
        <v>76</v>
      </c>
      <c r="B33" s="22">
        <f t="shared" si="0"/>
        <v>5</v>
      </c>
      <c r="C33" s="47" t="s">
        <v>61</v>
      </c>
      <c r="D33" s="31" t="s">
        <v>82</v>
      </c>
      <c r="E33" s="63" t="s">
        <v>100</v>
      </c>
      <c r="F33" s="49" t="s">
        <v>73</v>
      </c>
      <c r="G33" s="48"/>
      <c r="H33" s="48"/>
      <c r="I33" s="48"/>
      <c r="J33" s="48"/>
      <c r="K33" s="102">
        <f t="shared" si="1"/>
        <v>6826600</v>
      </c>
      <c r="L33" s="102">
        <f t="shared" si="1"/>
        <v>6826600</v>
      </c>
      <c r="M33" s="102">
        <f t="shared" si="1"/>
        <v>6826600</v>
      </c>
      <c r="N33" s="34"/>
      <c r="O33" s="32" t="e">
        <f>K33-#REF!-#REF!-#REF!-#REF!</f>
        <v>#REF!</v>
      </c>
    </row>
    <row r="34" spans="1:15" ht="21" customHeight="1">
      <c r="A34" s="50" t="s">
        <v>31</v>
      </c>
      <c r="B34" s="22">
        <f t="shared" si="0"/>
        <v>6</v>
      </c>
      <c r="C34" s="47" t="s">
        <v>61</v>
      </c>
      <c r="D34" s="31" t="s">
        <v>82</v>
      </c>
      <c r="E34" s="63" t="s">
        <v>100</v>
      </c>
      <c r="F34" s="55" t="s">
        <v>73</v>
      </c>
      <c r="G34" s="51" t="s">
        <v>29</v>
      </c>
      <c r="H34" s="55" t="s">
        <v>102</v>
      </c>
      <c r="I34" s="56" t="s">
        <v>79</v>
      </c>
      <c r="J34" s="56" t="s">
        <v>66</v>
      </c>
      <c r="K34" s="102">
        <f t="shared" si="1"/>
        <v>6826600</v>
      </c>
      <c r="L34" s="102">
        <f t="shared" si="1"/>
        <v>6826600</v>
      </c>
      <c r="M34" s="102">
        <f t="shared" si="1"/>
        <v>6826600</v>
      </c>
      <c r="N34" s="34"/>
      <c r="O34" s="32" t="e">
        <f>K34-#REF!-#REF!-#REF!-#REF!</f>
        <v>#REF!</v>
      </c>
    </row>
    <row r="35" spans="1:15" ht="21" customHeight="1">
      <c r="A35" s="54" t="s">
        <v>107</v>
      </c>
      <c r="B35" s="22">
        <f t="shared" si="0"/>
        <v>7</v>
      </c>
      <c r="C35" s="47" t="s">
        <v>61</v>
      </c>
      <c r="D35" s="31" t="s">
        <v>82</v>
      </c>
      <c r="E35" s="63" t="s">
        <v>100</v>
      </c>
      <c r="F35" s="55" t="s">
        <v>73</v>
      </c>
      <c r="G35" s="55" t="s">
        <v>98</v>
      </c>
      <c r="H35" s="55" t="s">
        <v>102</v>
      </c>
      <c r="I35" s="55" t="s">
        <v>79</v>
      </c>
      <c r="J35" s="55" t="s">
        <v>66</v>
      </c>
      <c r="K35" s="102">
        <f t="shared" si="1"/>
        <v>0</v>
      </c>
      <c r="L35" s="102">
        <f t="shared" si="1"/>
        <v>0</v>
      </c>
      <c r="M35" s="102">
        <f t="shared" si="1"/>
        <v>0</v>
      </c>
      <c r="N35" s="34"/>
      <c r="O35" s="32" t="e">
        <f>K35-#REF!-#REF!-#REF!-#REF!</f>
        <v>#REF!</v>
      </c>
    </row>
    <row r="36" spans="1:15" ht="22.5" customHeight="1">
      <c r="A36" s="50" t="s">
        <v>77</v>
      </c>
      <c r="B36" s="22">
        <f t="shared" si="0"/>
        <v>8</v>
      </c>
      <c r="C36" s="47" t="s">
        <v>61</v>
      </c>
      <c r="D36" s="31" t="s">
        <v>82</v>
      </c>
      <c r="E36" s="63" t="s">
        <v>100</v>
      </c>
      <c r="F36" s="55" t="s">
        <v>74</v>
      </c>
      <c r="G36" s="52"/>
      <c r="H36" s="52"/>
      <c r="I36" s="52"/>
      <c r="J36" s="53"/>
      <c r="K36" s="102">
        <f t="shared" si="1"/>
        <v>0</v>
      </c>
      <c r="L36" s="102">
        <f t="shared" si="1"/>
        <v>0</v>
      </c>
      <c r="M36" s="102">
        <f t="shared" si="1"/>
        <v>0</v>
      </c>
      <c r="N36" s="34"/>
      <c r="O36" s="32" t="e">
        <f>K36-#REF!-#REF!-#REF!-#REF!</f>
        <v>#REF!</v>
      </c>
    </row>
    <row r="37" spans="1:15" ht="21" customHeight="1">
      <c r="A37" s="54" t="s">
        <v>62</v>
      </c>
      <c r="B37" s="22">
        <f t="shared" si="0"/>
        <v>9</v>
      </c>
      <c r="C37" s="47" t="s">
        <v>61</v>
      </c>
      <c r="D37" s="31" t="s">
        <v>82</v>
      </c>
      <c r="E37" s="63" t="s">
        <v>100</v>
      </c>
      <c r="F37" s="55" t="s">
        <v>74</v>
      </c>
      <c r="G37" s="55" t="s">
        <v>32</v>
      </c>
      <c r="H37" s="55" t="s">
        <v>102</v>
      </c>
      <c r="I37" s="55" t="s">
        <v>63</v>
      </c>
      <c r="J37" s="55" t="s">
        <v>66</v>
      </c>
      <c r="K37" s="102">
        <f t="shared" si="1"/>
        <v>0</v>
      </c>
      <c r="L37" s="102">
        <f t="shared" si="1"/>
        <v>0</v>
      </c>
      <c r="M37" s="102">
        <f t="shared" si="1"/>
        <v>0</v>
      </c>
      <c r="N37" s="34"/>
      <c r="O37" s="32" t="e">
        <f>K37-#REF!-#REF!-#REF!-#REF!</f>
        <v>#REF!</v>
      </c>
    </row>
    <row r="38" spans="1:15" ht="21" customHeight="1">
      <c r="A38" s="54" t="s">
        <v>107</v>
      </c>
      <c r="B38" s="22">
        <f t="shared" si="0"/>
        <v>10</v>
      </c>
      <c r="C38" s="47" t="s">
        <v>61</v>
      </c>
      <c r="D38" s="31" t="s">
        <v>82</v>
      </c>
      <c r="E38" s="63" t="s">
        <v>100</v>
      </c>
      <c r="F38" s="55" t="s">
        <v>74</v>
      </c>
      <c r="G38" s="55" t="s">
        <v>98</v>
      </c>
      <c r="H38" s="55" t="s">
        <v>102</v>
      </c>
      <c r="I38" s="55" t="s">
        <v>79</v>
      </c>
      <c r="J38" s="55" t="s">
        <v>66</v>
      </c>
      <c r="K38" s="102">
        <f t="shared" si="1"/>
        <v>0</v>
      </c>
      <c r="L38" s="102">
        <f t="shared" si="1"/>
        <v>0</v>
      </c>
      <c r="M38" s="102">
        <f t="shared" si="1"/>
        <v>0</v>
      </c>
      <c r="N38" s="34"/>
      <c r="O38" s="32" t="e">
        <f>K38-#REF!-#REF!-#REF!-#REF!</f>
        <v>#REF!</v>
      </c>
    </row>
    <row r="39" spans="1:15" ht="22.5" customHeight="1">
      <c r="A39" s="54" t="s">
        <v>34</v>
      </c>
      <c r="B39" s="22">
        <f t="shared" si="0"/>
        <v>11</v>
      </c>
      <c r="C39" s="47" t="s">
        <v>61</v>
      </c>
      <c r="D39" s="31" t="s">
        <v>82</v>
      </c>
      <c r="E39" s="63" t="s">
        <v>100</v>
      </c>
      <c r="F39" s="55" t="s">
        <v>74</v>
      </c>
      <c r="G39" s="55" t="s">
        <v>45</v>
      </c>
      <c r="H39" s="55" t="s">
        <v>102</v>
      </c>
      <c r="I39" s="51" t="s">
        <v>33</v>
      </c>
      <c r="J39" s="56" t="s">
        <v>66</v>
      </c>
      <c r="K39" s="102">
        <f t="shared" si="1"/>
        <v>0</v>
      </c>
      <c r="L39" s="102">
        <f t="shared" si="1"/>
        <v>0</v>
      </c>
      <c r="M39" s="102">
        <f t="shared" si="1"/>
        <v>0</v>
      </c>
      <c r="N39" s="34"/>
      <c r="O39" s="32" t="e">
        <f>K39-#REF!-#REF!-#REF!-#REF!</f>
        <v>#REF!</v>
      </c>
    </row>
    <row r="40" spans="1:15" ht="21.75" customHeight="1">
      <c r="A40" s="54" t="s">
        <v>64</v>
      </c>
      <c r="B40" s="22">
        <f t="shared" si="0"/>
        <v>12</v>
      </c>
      <c r="C40" s="47" t="s">
        <v>61</v>
      </c>
      <c r="D40" s="31" t="s">
        <v>82</v>
      </c>
      <c r="E40" s="63" t="s">
        <v>100</v>
      </c>
      <c r="F40" s="55" t="s">
        <v>56</v>
      </c>
      <c r="G40" s="55" t="s">
        <v>45</v>
      </c>
      <c r="H40" s="55" t="s">
        <v>102</v>
      </c>
      <c r="I40" s="55" t="s">
        <v>65</v>
      </c>
      <c r="J40" s="56" t="s">
        <v>66</v>
      </c>
      <c r="K40" s="102">
        <f t="shared" si="1"/>
        <v>0</v>
      </c>
      <c r="L40" s="102">
        <f t="shared" si="1"/>
        <v>0</v>
      </c>
      <c r="M40" s="102">
        <f t="shared" si="1"/>
        <v>0</v>
      </c>
      <c r="N40" s="34"/>
      <c r="O40" s="32" t="e">
        <f>K40-#REF!-#REF!-#REF!-#REF!</f>
        <v>#REF!</v>
      </c>
    </row>
    <row r="41" spans="1:15" ht="29.25" customHeight="1">
      <c r="A41" s="46" t="s">
        <v>78</v>
      </c>
      <c r="B41" s="22">
        <f t="shared" si="0"/>
        <v>13</v>
      </c>
      <c r="C41" s="47" t="s">
        <v>61</v>
      </c>
      <c r="D41" s="31" t="s">
        <v>82</v>
      </c>
      <c r="E41" s="63" t="s">
        <v>100</v>
      </c>
      <c r="F41" s="49" t="s">
        <v>75</v>
      </c>
      <c r="G41" s="48"/>
      <c r="H41" s="48"/>
      <c r="I41" s="48"/>
      <c r="J41" s="48"/>
      <c r="K41" s="102">
        <f t="shared" si="1"/>
        <v>2061600</v>
      </c>
      <c r="L41" s="102">
        <f t="shared" si="1"/>
        <v>2061600</v>
      </c>
      <c r="M41" s="102">
        <f t="shared" si="1"/>
        <v>2061600</v>
      </c>
      <c r="N41" s="34"/>
      <c r="O41" s="32" t="e">
        <f>K41-#REF!-#REF!-#REF!-#REF!</f>
        <v>#REF!</v>
      </c>
    </row>
    <row r="42" spans="1:15" ht="22.5" customHeight="1">
      <c r="A42" s="50" t="s">
        <v>36</v>
      </c>
      <c r="B42" s="22">
        <f t="shared" si="0"/>
        <v>14</v>
      </c>
      <c r="C42" s="47" t="s">
        <v>61</v>
      </c>
      <c r="D42" s="31" t="s">
        <v>82</v>
      </c>
      <c r="E42" s="63" t="s">
        <v>100</v>
      </c>
      <c r="F42" s="55" t="s">
        <v>75</v>
      </c>
      <c r="G42" s="51" t="s">
        <v>35</v>
      </c>
      <c r="H42" s="55" t="s">
        <v>102</v>
      </c>
      <c r="I42" s="56" t="s">
        <v>79</v>
      </c>
      <c r="J42" s="56" t="s">
        <v>66</v>
      </c>
      <c r="K42" s="102">
        <f t="shared" si="1"/>
        <v>2061600</v>
      </c>
      <c r="L42" s="102">
        <f t="shared" si="1"/>
        <v>2061600</v>
      </c>
      <c r="M42" s="102">
        <f t="shared" si="1"/>
        <v>2061600</v>
      </c>
      <c r="N42" s="34"/>
      <c r="O42" s="32" t="e">
        <f>K42-#REF!-#REF!-#REF!-#REF!</f>
        <v>#REF!</v>
      </c>
    </row>
    <row r="43" spans="1:15" s="15" customFormat="1" ht="25.5">
      <c r="A43" s="50" t="s">
        <v>58</v>
      </c>
      <c r="B43" s="22">
        <f t="shared" si="0"/>
        <v>15</v>
      </c>
      <c r="C43" s="47" t="s">
        <v>61</v>
      </c>
      <c r="D43" s="31" t="s">
        <v>82</v>
      </c>
      <c r="E43" s="63" t="s">
        <v>100</v>
      </c>
      <c r="F43" s="49" t="s">
        <v>57</v>
      </c>
      <c r="G43" s="49"/>
      <c r="H43" s="49"/>
      <c r="I43" s="48"/>
      <c r="J43" s="49"/>
      <c r="K43" s="102">
        <f t="shared" si="1"/>
        <v>255100</v>
      </c>
      <c r="L43" s="102">
        <f t="shared" si="1"/>
        <v>255100</v>
      </c>
      <c r="M43" s="102">
        <f t="shared" si="1"/>
        <v>255100</v>
      </c>
      <c r="N43" s="35"/>
      <c r="O43" s="32" t="e">
        <f>K43-#REF!-#REF!-#REF!-#REF!</f>
        <v>#REF!</v>
      </c>
    </row>
    <row r="44" spans="1:15" ht="25.5">
      <c r="A44" s="50" t="s">
        <v>37</v>
      </c>
      <c r="B44" s="22">
        <f t="shared" si="0"/>
        <v>16</v>
      </c>
      <c r="C44" s="47" t="s">
        <v>61</v>
      </c>
      <c r="D44" s="31" t="s">
        <v>82</v>
      </c>
      <c r="E44" s="63" t="s">
        <v>100</v>
      </c>
      <c r="F44" s="51" t="s">
        <v>38</v>
      </c>
      <c r="G44" s="52"/>
      <c r="H44" s="52"/>
      <c r="I44" s="52"/>
      <c r="J44" s="52"/>
      <c r="K44" s="102">
        <f t="shared" si="1"/>
        <v>75000</v>
      </c>
      <c r="L44" s="102">
        <f t="shared" si="1"/>
        <v>75000</v>
      </c>
      <c r="M44" s="102">
        <f t="shared" si="1"/>
        <v>75000</v>
      </c>
      <c r="N44" s="34"/>
      <c r="O44" s="32" t="e">
        <f>K44-#REF!-#REF!-#REF!-#REF!</f>
        <v>#REF!</v>
      </c>
    </row>
    <row r="45" spans="1:15" ht="21" customHeight="1">
      <c r="A45" s="50" t="s">
        <v>40</v>
      </c>
      <c r="B45" s="22">
        <f t="shared" si="0"/>
        <v>17</v>
      </c>
      <c r="C45" s="47" t="s">
        <v>61</v>
      </c>
      <c r="D45" s="31" t="s">
        <v>82</v>
      </c>
      <c r="E45" s="63" t="s">
        <v>100</v>
      </c>
      <c r="F45" s="51" t="s">
        <v>38</v>
      </c>
      <c r="G45" s="51" t="s">
        <v>39</v>
      </c>
      <c r="H45" s="55" t="s">
        <v>102</v>
      </c>
      <c r="I45" s="56" t="s">
        <v>79</v>
      </c>
      <c r="J45" s="56" t="s">
        <v>66</v>
      </c>
      <c r="K45" s="102">
        <f t="shared" si="1"/>
        <v>45000</v>
      </c>
      <c r="L45" s="102">
        <f t="shared" si="1"/>
        <v>45000</v>
      </c>
      <c r="M45" s="102">
        <f t="shared" si="1"/>
        <v>45000</v>
      </c>
      <c r="N45" s="34"/>
      <c r="O45" s="32" t="e">
        <f>K45-#REF!-#REF!-#REF!-#REF!</f>
        <v>#REF!</v>
      </c>
    </row>
    <row r="46" spans="1:15" ht="21.75" customHeight="1">
      <c r="A46" s="54" t="s">
        <v>42</v>
      </c>
      <c r="B46" s="22">
        <f t="shared" si="0"/>
        <v>18</v>
      </c>
      <c r="C46" s="47" t="s">
        <v>61</v>
      </c>
      <c r="D46" s="31" t="s">
        <v>82</v>
      </c>
      <c r="E46" s="63" t="s">
        <v>100</v>
      </c>
      <c r="F46" s="51" t="s">
        <v>38</v>
      </c>
      <c r="G46" s="51" t="s">
        <v>41</v>
      </c>
      <c r="H46" s="55" t="s">
        <v>102</v>
      </c>
      <c r="I46" s="51" t="s">
        <v>43</v>
      </c>
      <c r="J46" s="56" t="s">
        <v>66</v>
      </c>
      <c r="K46" s="102">
        <f t="shared" si="1"/>
        <v>0</v>
      </c>
      <c r="L46" s="102">
        <f t="shared" si="1"/>
        <v>0</v>
      </c>
      <c r="M46" s="102">
        <f t="shared" si="1"/>
        <v>0</v>
      </c>
      <c r="N46" s="34"/>
      <c r="O46" s="32" t="e">
        <f>K46-#REF!-#REF!-#REF!-#REF!</f>
        <v>#REF!</v>
      </c>
    </row>
    <row r="47" spans="1:15" ht="21" customHeight="1">
      <c r="A47" s="54" t="s">
        <v>47</v>
      </c>
      <c r="B47" s="22">
        <f t="shared" si="0"/>
        <v>19</v>
      </c>
      <c r="C47" s="47" t="s">
        <v>61</v>
      </c>
      <c r="D47" s="31" t="s">
        <v>82</v>
      </c>
      <c r="E47" s="63" t="s">
        <v>100</v>
      </c>
      <c r="F47" s="51" t="s">
        <v>38</v>
      </c>
      <c r="G47" s="51" t="s">
        <v>45</v>
      </c>
      <c r="H47" s="55" t="s">
        <v>102</v>
      </c>
      <c r="I47" s="51" t="s">
        <v>46</v>
      </c>
      <c r="J47" s="56" t="s">
        <v>66</v>
      </c>
      <c r="K47" s="102">
        <f t="shared" si="1"/>
        <v>20000</v>
      </c>
      <c r="L47" s="102">
        <f t="shared" si="1"/>
        <v>20000</v>
      </c>
      <c r="M47" s="102">
        <f t="shared" si="1"/>
        <v>20000</v>
      </c>
      <c r="N47" s="34"/>
      <c r="O47" s="32" t="e">
        <f>K47-#REF!-#REF!-#REF!-#REF!</f>
        <v>#REF!</v>
      </c>
    </row>
    <row r="48" spans="1:15" ht="22.5" customHeight="1">
      <c r="A48" s="54" t="s">
        <v>50</v>
      </c>
      <c r="B48" s="22">
        <f t="shared" si="0"/>
        <v>20</v>
      </c>
      <c r="C48" s="47" t="s">
        <v>61</v>
      </c>
      <c r="D48" s="31" t="s">
        <v>82</v>
      </c>
      <c r="E48" s="63" t="s">
        <v>100</v>
      </c>
      <c r="F48" s="51" t="s">
        <v>38</v>
      </c>
      <c r="G48" s="51" t="s">
        <v>49</v>
      </c>
      <c r="H48" s="55" t="s">
        <v>102</v>
      </c>
      <c r="I48" s="51" t="s">
        <v>51</v>
      </c>
      <c r="J48" s="56" t="s">
        <v>66</v>
      </c>
      <c r="K48" s="102">
        <f t="shared" si="1"/>
        <v>0</v>
      </c>
      <c r="L48" s="102">
        <f t="shared" si="1"/>
        <v>0</v>
      </c>
      <c r="M48" s="102">
        <f t="shared" si="1"/>
        <v>0</v>
      </c>
      <c r="N48" s="34"/>
      <c r="O48" s="32" t="e">
        <f>K48-#REF!-#REF!-#REF!-#REF!</f>
        <v>#REF!</v>
      </c>
    </row>
    <row r="49" spans="1:15" ht="25.5">
      <c r="A49" s="54" t="s">
        <v>54</v>
      </c>
      <c r="B49" s="22">
        <f t="shared" si="0"/>
        <v>21</v>
      </c>
      <c r="C49" s="47" t="s">
        <v>61</v>
      </c>
      <c r="D49" s="31" t="s">
        <v>82</v>
      </c>
      <c r="E49" s="63" t="s">
        <v>100</v>
      </c>
      <c r="F49" s="51" t="s">
        <v>38</v>
      </c>
      <c r="G49" s="55" t="s">
        <v>99</v>
      </c>
      <c r="H49" s="55" t="s">
        <v>102</v>
      </c>
      <c r="I49" s="55" t="s">
        <v>79</v>
      </c>
      <c r="J49" s="56" t="s">
        <v>66</v>
      </c>
      <c r="K49" s="102">
        <f t="shared" si="1"/>
        <v>10000</v>
      </c>
      <c r="L49" s="102">
        <f t="shared" si="1"/>
        <v>10000</v>
      </c>
      <c r="M49" s="102">
        <f t="shared" si="1"/>
        <v>10000</v>
      </c>
      <c r="N49" s="34"/>
      <c r="O49" s="32" t="e">
        <f>K49-#REF!-#REF!-#REF!-#REF!</f>
        <v>#REF!</v>
      </c>
    </row>
    <row r="50" spans="1:15" ht="25.5">
      <c r="A50" s="50" t="s">
        <v>55</v>
      </c>
      <c r="B50" s="22">
        <f t="shared" si="0"/>
        <v>22</v>
      </c>
      <c r="C50" s="47" t="s">
        <v>61</v>
      </c>
      <c r="D50" s="31" t="s">
        <v>82</v>
      </c>
      <c r="E50" s="63" t="s">
        <v>100</v>
      </c>
      <c r="F50" s="51" t="s">
        <v>56</v>
      </c>
      <c r="G50" s="52"/>
      <c r="H50" s="52"/>
      <c r="I50" s="52"/>
      <c r="J50" s="52"/>
      <c r="K50" s="102">
        <f t="shared" si="1"/>
        <v>180100</v>
      </c>
      <c r="L50" s="102">
        <f t="shared" si="1"/>
        <v>180100</v>
      </c>
      <c r="M50" s="102">
        <f t="shared" si="1"/>
        <v>180100</v>
      </c>
      <c r="N50" s="34"/>
      <c r="O50" s="32" t="e">
        <f>K50-#REF!-#REF!-#REF!-#REF!</f>
        <v>#REF!</v>
      </c>
    </row>
    <row r="51" spans="1:15" ht="21.75" customHeight="1">
      <c r="A51" s="50" t="s">
        <v>40</v>
      </c>
      <c r="B51" s="22">
        <f t="shared" si="0"/>
        <v>23</v>
      </c>
      <c r="C51" s="47" t="s">
        <v>61</v>
      </c>
      <c r="D51" s="31" t="s">
        <v>82</v>
      </c>
      <c r="E51" s="63" t="s">
        <v>100</v>
      </c>
      <c r="F51" s="51" t="s">
        <v>56</v>
      </c>
      <c r="G51" s="51" t="s">
        <v>39</v>
      </c>
      <c r="H51" s="55" t="s">
        <v>102</v>
      </c>
      <c r="I51" s="61" t="s">
        <v>79</v>
      </c>
      <c r="J51" s="56" t="s">
        <v>66</v>
      </c>
      <c r="K51" s="102">
        <f aca="true" t="shared" si="2" ref="K51:M70">K101</f>
        <v>0</v>
      </c>
      <c r="L51" s="102">
        <f t="shared" si="2"/>
        <v>0</v>
      </c>
      <c r="M51" s="102">
        <f t="shared" si="2"/>
        <v>0</v>
      </c>
      <c r="N51" s="34"/>
      <c r="O51" s="32" t="e">
        <f>K51-#REF!-#REF!-#REF!-#REF!</f>
        <v>#REF!</v>
      </c>
    </row>
    <row r="52" spans="1:15" ht="21.75" customHeight="1">
      <c r="A52" s="50" t="s">
        <v>44</v>
      </c>
      <c r="B52" s="22">
        <f t="shared" si="0"/>
        <v>24</v>
      </c>
      <c r="C52" s="47" t="s">
        <v>61</v>
      </c>
      <c r="D52" s="31" t="s">
        <v>82</v>
      </c>
      <c r="E52" s="63" t="s">
        <v>100</v>
      </c>
      <c r="F52" s="51" t="s">
        <v>56</v>
      </c>
      <c r="G52" s="51" t="s">
        <v>45</v>
      </c>
      <c r="H52" s="55"/>
      <c r="I52" s="57"/>
      <c r="J52" s="56"/>
      <c r="K52" s="102">
        <f t="shared" si="2"/>
        <v>114000</v>
      </c>
      <c r="L52" s="102">
        <f t="shared" si="2"/>
        <v>114000</v>
      </c>
      <c r="M52" s="102">
        <f t="shared" si="2"/>
        <v>114000</v>
      </c>
      <c r="N52" s="64"/>
      <c r="O52" s="32" t="e">
        <f>K52-#REF!-#REF!-#REF!-#REF!</f>
        <v>#REF!</v>
      </c>
    </row>
    <row r="53" spans="1:15" ht="21.75" customHeight="1">
      <c r="A53" s="62" t="s">
        <v>84</v>
      </c>
      <c r="B53" s="22">
        <f t="shared" si="0"/>
        <v>25</v>
      </c>
      <c r="C53" s="47" t="s">
        <v>61</v>
      </c>
      <c r="D53" s="31" t="s">
        <v>82</v>
      </c>
      <c r="E53" s="63" t="s">
        <v>100</v>
      </c>
      <c r="F53" s="51" t="s">
        <v>56</v>
      </c>
      <c r="G53" s="55" t="s">
        <v>105</v>
      </c>
      <c r="H53" s="55" t="s">
        <v>102</v>
      </c>
      <c r="I53" s="55" t="s">
        <v>83</v>
      </c>
      <c r="J53" s="56" t="s">
        <v>66</v>
      </c>
      <c r="K53" s="102">
        <f t="shared" si="2"/>
        <v>0</v>
      </c>
      <c r="L53" s="102">
        <f t="shared" si="2"/>
        <v>0</v>
      </c>
      <c r="M53" s="102">
        <f t="shared" si="2"/>
        <v>0</v>
      </c>
      <c r="N53" s="64"/>
      <c r="O53" s="32" t="e">
        <f>K53-#REF!-#REF!-#REF!-#REF!</f>
        <v>#REF!</v>
      </c>
    </row>
    <row r="54" spans="1:15" ht="21.75" customHeight="1">
      <c r="A54" s="54" t="s">
        <v>47</v>
      </c>
      <c r="B54" s="22">
        <f t="shared" si="0"/>
        <v>26</v>
      </c>
      <c r="C54" s="47" t="s">
        <v>61</v>
      </c>
      <c r="D54" s="31" t="s">
        <v>82</v>
      </c>
      <c r="E54" s="63" t="s">
        <v>100</v>
      </c>
      <c r="F54" s="51" t="s">
        <v>56</v>
      </c>
      <c r="G54" s="51" t="s">
        <v>45</v>
      </c>
      <c r="H54" s="55" t="s">
        <v>102</v>
      </c>
      <c r="I54" s="51" t="s">
        <v>46</v>
      </c>
      <c r="J54" s="56" t="s">
        <v>66</v>
      </c>
      <c r="K54" s="102">
        <f t="shared" si="2"/>
        <v>114000</v>
      </c>
      <c r="L54" s="102">
        <f t="shared" si="2"/>
        <v>114000</v>
      </c>
      <c r="M54" s="102">
        <f t="shared" si="2"/>
        <v>114000</v>
      </c>
      <c r="N54" s="64"/>
      <c r="O54" s="32" t="e">
        <f>K54-#REF!-#REF!-#REF!-#REF!</f>
        <v>#REF!</v>
      </c>
    </row>
    <row r="55" spans="1:15" ht="21.75" customHeight="1">
      <c r="A55" s="54" t="s">
        <v>96</v>
      </c>
      <c r="B55" s="22">
        <f t="shared" si="0"/>
        <v>27</v>
      </c>
      <c r="C55" s="47" t="s">
        <v>61</v>
      </c>
      <c r="D55" s="31" t="s">
        <v>82</v>
      </c>
      <c r="E55" s="63" t="s">
        <v>100</v>
      </c>
      <c r="F55" s="51" t="s">
        <v>56</v>
      </c>
      <c r="G55" s="55" t="s">
        <v>104</v>
      </c>
      <c r="H55" s="55" t="s">
        <v>102</v>
      </c>
      <c r="I55" s="55" t="s">
        <v>95</v>
      </c>
      <c r="J55" s="56" t="s">
        <v>66</v>
      </c>
      <c r="K55" s="102">
        <f t="shared" si="2"/>
        <v>0</v>
      </c>
      <c r="L55" s="102">
        <f t="shared" si="2"/>
        <v>0</v>
      </c>
      <c r="M55" s="102">
        <f t="shared" si="2"/>
        <v>0</v>
      </c>
      <c r="N55" s="64"/>
      <c r="O55" s="32"/>
    </row>
    <row r="56" spans="1:15" ht="21.75" customHeight="1">
      <c r="A56" s="50" t="s">
        <v>48</v>
      </c>
      <c r="B56" s="22">
        <f t="shared" si="0"/>
        <v>28</v>
      </c>
      <c r="C56" s="47" t="s">
        <v>61</v>
      </c>
      <c r="D56" s="31" t="s">
        <v>82</v>
      </c>
      <c r="E56" s="63" t="s">
        <v>100</v>
      </c>
      <c r="F56" s="51" t="s">
        <v>56</v>
      </c>
      <c r="G56" s="51" t="s">
        <v>49</v>
      </c>
      <c r="H56" s="55"/>
      <c r="I56" s="61"/>
      <c r="J56" s="56"/>
      <c r="K56" s="102">
        <f t="shared" si="2"/>
        <v>35000</v>
      </c>
      <c r="L56" s="102">
        <f t="shared" si="2"/>
        <v>35000</v>
      </c>
      <c r="M56" s="102">
        <f t="shared" si="2"/>
        <v>35000</v>
      </c>
      <c r="N56" s="64"/>
      <c r="O56" s="32" t="e">
        <f>K56-#REF!-#REF!-#REF!-#REF!</f>
        <v>#REF!</v>
      </c>
    </row>
    <row r="57" spans="1:15" ht="21.75" customHeight="1">
      <c r="A57" s="78" t="s">
        <v>97</v>
      </c>
      <c r="B57" s="22">
        <f t="shared" si="0"/>
        <v>29</v>
      </c>
      <c r="C57" s="47" t="s">
        <v>61</v>
      </c>
      <c r="D57" s="31" t="s">
        <v>82</v>
      </c>
      <c r="E57" s="63" t="s">
        <v>100</v>
      </c>
      <c r="F57" s="51" t="s">
        <v>56</v>
      </c>
      <c r="G57" s="51" t="s">
        <v>49</v>
      </c>
      <c r="H57" s="55" t="s">
        <v>102</v>
      </c>
      <c r="I57" s="55" t="s">
        <v>92</v>
      </c>
      <c r="J57" s="56" t="s">
        <v>66</v>
      </c>
      <c r="K57" s="102">
        <f t="shared" si="2"/>
        <v>35000</v>
      </c>
      <c r="L57" s="102">
        <f t="shared" si="2"/>
        <v>35000</v>
      </c>
      <c r="M57" s="102">
        <f t="shared" si="2"/>
        <v>35000</v>
      </c>
      <c r="N57" s="64"/>
      <c r="O57" s="32"/>
    </row>
    <row r="58" spans="1:15" ht="22.5" customHeight="1">
      <c r="A58" s="54" t="s">
        <v>50</v>
      </c>
      <c r="B58" s="22">
        <f t="shared" si="0"/>
        <v>30</v>
      </c>
      <c r="C58" s="47" t="s">
        <v>61</v>
      </c>
      <c r="D58" s="31" t="s">
        <v>82</v>
      </c>
      <c r="E58" s="63" t="s">
        <v>100</v>
      </c>
      <c r="F58" s="51" t="s">
        <v>56</v>
      </c>
      <c r="G58" s="51" t="s">
        <v>49</v>
      </c>
      <c r="H58" s="55" t="s">
        <v>102</v>
      </c>
      <c r="I58" s="51" t="s">
        <v>51</v>
      </c>
      <c r="J58" s="56" t="s">
        <v>66</v>
      </c>
      <c r="K58" s="102">
        <f t="shared" si="2"/>
        <v>0</v>
      </c>
      <c r="L58" s="102">
        <f t="shared" si="2"/>
        <v>0</v>
      </c>
      <c r="M58" s="102">
        <f t="shared" si="2"/>
        <v>0</v>
      </c>
      <c r="N58" s="64"/>
      <c r="O58" s="32" t="e">
        <f>K58-#REF!-#REF!-#REF!-#REF!</f>
        <v>#REF!</v>
      </c>
    </row>
    <row r="59" spans="1:15" ht="21.75" customHeight="1">
      <c r="A59" s="50" t="s">
        <v>53</v>
      </c>
      <c r="B59" s="22">
        <f t="shared" si="0"/>
        <v>31</v>
      </c>
      <c r="C59" s="47" t="s">
        <v>61</v>
      </c>
      <c r="D59" s="31" t="s">
        <v>82</v>
      </c>
      <c r="E59" s="63" t="s">
        <v>100</v>
      </c>
      <c r="F59" s="51" t="s">
        <v>56</v>
      </c>
      <c r="G59" s="51" t="s">
        <v>52</v>
      </c>
      <c r="H59" s="55"/>
      <c r="I59" s="55"/>
      <c r="J59" s="56"/>
      <c r="K59" s="102">
        <f t="shared" si="2"/>
        <v>31100</v>
      </c>
      <c r="L59" s="102">
        <f t="shared" si="2"/>
        <v>31100</v>
      </c>
      <c r="M59" s="102">
        <f t="shared" si="2"/>
        <v>31100</v>
      </c>
      <c r="N59" s="64"/>
      <c r="O59" s="32" t="e">
        <f>K59-#REF!-#REF!-#REF!-#REF!</f>
        <v>#REF!</v>
      </c>
    </row>
    <row r="60" spans="1:15" ht="25.5">
      <c r="A60" s="54" t="s">
        <v>54</v>
      </c>
      <c r="B60" s="22">
        <f t="shared" si="0"/>
        <v>32</v>
      </c>
      <c r="C60" s="47" t="s">
        <v>61</v>
      </c>
      <c r="D60" s="31" t="s">
        <v>82</v>
      </c>
      <c r="E60" s="63" t="s">
        <v>100</v>
      </c>
      <c r="F60" s="51" t="s">
        <v>56</v>
      </c>
      <c r="G60" s="55" t="s">
        <v>99</v>
      </c>
      <c r="H60" s="55" t="s">
        <v>102</v>
      </c>
      <c r="I60" s="55" t="s">
        <v>79</v>
      </c>
      <c r="J60" s="56" t="s">
        <v>66</v>
      </c>
      <c r="K60" s="102">
        <f t="shared" si="2"/>
        <v>31100</v>
      </c>
      <c r="L60" s="102">
        <f t="shared" si="2"/>
        <v>31100</v>
      </c>
      <c r="M60" s="102">
        <f t="shared" si="2"/>
        <v>31100</v>
      </c>
      <c r="N60" s="64"/>
      <c r="O60" s="32" t="e">
        <f>K60-#REF!-#REF!-#REF!-#REF!</f>
        <v>#REF!</v>
      </c>
    </row>
    <row r="61" spans="1:15" ht="63.75">
      <c r="A61" s="87" t="s">
        <v>93</v>
      </c>
      <c r="B61" s="88">
        <f t="shared" si="0"/>
        <v>33</v>
      </c>
      <c r="C61" s="89" t="s">
        <v>61</v>
      </c>
      <c r="D61" s="89" t="s">
        <v>82</v>
      </c>
      <c r="E61" s="90" t="s">
        <v>101</v>
      </c>
      <c r="F61" s="91"/>
      <c r="G61" s="91"/>
      <c r="H61" s="92"/>
      <c r="I61" s="91"/>
      <c r="J61" s="93"/>
      <c r="K61" s="103">
        <f t="shared" si="2"/>
        <v>101350</v>
      </c>
      <c r="L61" s="103">
        <f t="shared" si="2"/>
        <v>101350</v>
      </c>
      <c r="M61" s="103">
        <f t="shared" si="2"/>
        <v>101350</v>
      </c>
      <c r="N61" s="64"/>
      <c r="O61" s="32" t="e">
        <f>K61-#REF!-#REF!-#REF!-#REF!</f>
        <v>#REF!</v>
      </c>
    </row>
    <row r="62" spans="1:15" ht="25.5">
      <c r="A62" s="54" t="s">
        <v>94</v>
      </c>
      <c r="B62" s="22">
        <f t="shared" si="0"/>
        <v>34</v>
      </c>
      <c r="C62" s="47" t="s">
        <v>61</v>
      </c>
      <c r="D62" s="31" t="s">
        <v>82</v>
      </c>
      <c r="E62" s="67" t="s">
        <v>101</v>
      </c>
      <c r="F62" s="51" t="s">
        <v>56</v>
      </c>
      <c r="G62" s="55" t="s">
        <v>103</v>
      </c>
      <c r="H62" s="55" t="s">
        <v>102</v>
      </c>
      <c r="I62" s="55" t="s">
        <v>79</v>
      </c>
      <c r="J62" s="56" t="s">
        <v>66</v>
      </c>
      <c r="K62" s="102">
        <f t="shared" si="2"/>
        <v>101350</v>
      </c>
      <c r="L62" s="102">
        <f t="shared" si="2"/>
        <v>101350</v>
      </c>
      <c r="M62" s="102">
        <f t="shared" si="2"/>
        <v>101350</v>
      </c>
      <c r="N62" s="64"/>
      <c r="O62" s="32" t="e">
        <f>K62-#REF!-#REF!-#REF!-#REF!</f>
        <v>#REF!</v>
      </c>
    </row>
    <row r="63" spans="1:15" ht="51">
      <c r="A63" s="82" t="s">
        <v>139</v>
      </c>
      <c r="B63" s="68">
        <f t="shared" si="0"/>
        <v>35</v>
      </c>
      <c r="C63" s="69" t="s">
        <v>61</v>
      </c>
      <c r="D63" s="69" t="s">
        <v>82</v>
      </c>
      <c r="E63" s="70" t="s">
        <v>129</v>
      </c>
      <c r="F63" s="71"/>
      <c r="G63" s="71"/>
      <c r="H63" s="72"/>
      <c r="I63" s="71"/>
      <c r="J63" s="73"/>
      <c r="K63" s="77">
        <f t="shared" si="2"/>
        <v>207191</v>
      </c>
      <c r="L63" s="77">
        <f t="shared" si="2"/>
        <v>204885</v>
      </c>
      <c r="M63" s="77">
        <f t="shared" si="2"/>
        <v>211077</v>
      </c>
      <c r="N63" s="64"/>
      <c r="O63" s="32" t="e">
        <f>K63-#REF!-#REF!-#REF!-#REF!</f>
        <v>#REF!</v>
      </c>
    </row>
    <row r="64" spans="1:15" ht="25.5">
      <c r="A64" s="54" t="s">
        <v>94</v>
      </c>
      <c r="B64" s="22">
        <f t="shared" si="0"/>
        <v>36</v>
      </c>
      <c r="C64" s="47" t="s">
        <v>61</v>
      </c>
      <c r="D64" s="31" t="s">
        <v>82</v>
      </c>
      <c r="E64" s="83" t="s">
        <v>129</v>
      </c>
      <c r="F64" s="51" t="s">
        <v>56</v>
      </c>
      <c r="G64" s="55" t="s">
        <v>103</v>
      </c>
      <c r="H64" s="55" t="s">
        <v>136</v>
      </c>
      <c r="I64" s="55" t="s">
        <v>79</v>
      </c>
      <c r="J64" s="56" t="s">
        <v>66</v>
      </c>
      <c r="K64" s="102">
        <f t="shared" si="2"/>
        <v>207191</v>
      </c>
      <c r="L64" s="102">
        <f t="shared" si="2"/>
        <v>204885</v>
      </c>
      <c r="M64" s="102">
        <f t="shared" si="2"/>
        <v>211077</v>
      </c>
      <c r="N64" s="64"/>
      <c r="O64" s="32" t="e">
        <f>K64-#REF!-#REF!-#REF!-#REF!</f>
        <v>#REF!</v>
      </c>
    </row>
    <row r="65" spans="1:15" ht="51">
      <c r="A65" s="82" t="s">
        <v>128</v>
      </c>
      <c r="B65" s="68">
        <f t="shared" si="0"/>
        <v>37</v>
      </c>
      <c r="C65" s="69" t="s">
        <v>61</v>
      </c>
      <c r="D65" s="69" t="s">
        <v>82</v>
      </c>
      <c r="E65" s="70" t="s">
        <v>129</v>
      </c>
      <c r="F65" s="71"/>
      <c r="G65" s="71"/>
      <c r="H65" s="72"/>
      <c r="I65" s="71"/>
      <c r="J65" s="73"/>
      <c r="K65" s="77">
        <f t="shared" si="2"/>
        <v>65431</v>
      </c>
      <c r="L65" s="77">
        <f t="shared" si="2"/>
        <v>64699</v>
      </c>
      <c r="M65" s="77">
        <f t="shared" si="2"/>
        <v>66654</v>
      </c>
      <c r="N65" s="64"/>
      <c r="O65" s="32" t="e">
        <f>K65-#REF!-#REF!-#REF!-#REF!</f>
        <v>#REF!</v>
      </c>
    </row>
    <row r="66" spans="1:15" ht="25.5">
      <c r="A66" s="54" t="s">
        <v>94</v>
      </c>
      <c r="B66" s="22">
        <f t="shared" si="0"/>
        <v>38</v>
      </c>
      <c r="C66" s="47" t="s">
        <v>61</v>
      </c>
      <c r="D66" s="31" t="s">
        <v>82</v>
      </c>
      <c r="E66" s="83" t="s">
        <v>129</v>
      </c>
      <c r="F66" s="51" t="s">
        <v>56</v>
      </c>
      <c r="G66" s="55" t="s">
        <v>103</v>
      </c>
      <c r="H66" s="55" t="s">
        <v>102</v>
      </c>
      <c r="I66" s="55" t="s">
        <v>79</v>
      </c>
      <c r="J66" s="56" t="s">
        <v>66</v>
      </c>
      <c r="K66" s="102">
        <f t="shared" si="2"/>
        <v>65431</v>
      </c>
      <c r="L66" s="102">
        <f t="shared" si="2"/>
        <v>64699</v>
      </c>
      <c r="M66" s="102">
        <f t="shared" si="2"/>
        <v>66654</v>
      </c>
      <c r="N66" s="64"/>
      <c r="O66" s="32" t="e">
        <f>K66-#REF!-#REF!-#REF!-#REF!</f>
        <v>#REF!</v>
      </c>
    </row>
    <row r="67" spans="1:15" ht="51">
      <c r="A67" s="95" t="s">
        <v>130</v>
      </c>
      <c r="B67" s="88">
        <f>B64+1</f>
        <v>37</v>
      </c>
      <c r="C67" s="89" t="s">
        <v>61</v>
      </c>
      <c r="D67" s="89" t="s">
        <v>82</v>
      </c>
      <c r="E67" s="96" t="s">
        <v>131</v>
      </c>
      <c r="F67" s="91"/>
      <c r="G67" s="91"/>
      <c r="H67" s="92"/>
      <c r="I67" s="91"/>
      <c r="J67" s="93"/>
      <c r="K67" s="103">
        <f t="shared" si="2"/>
        <v>81784</v>
      </c>
      <c r="L67" s="103">
        <f t="shared" si="2"/>
        <v>80874</v>
      </c>
      <c r="M67" s="103">
        <f t="shared" si="2"/>
        <v>83316</v>
      </c>
      <c r="N67" s="64"/>
      <c r="O67" s="32" t="e">
        <f>K67-#REF!-#REF!-#REF!-#REF!</f>
        <v>#REF!</v>
      </c>
    </row>
    <row r="68" spans="1:15" ht="25.5">
      <c r="A68" s="50" t="s">
        <v>31</v>
      </c>
      <c r="B68" s="22">
        <f t="shared" si="0"/>
        <v>38</v>
      </c>
      <c r="C68" s="47" t="s">
        <v>61</v>
      </c>
      <c r="D68" s="31" t="s">
        <v>82</v>
      </c>
      <c r="E68" s="49" t="s">
        <v>131</v>
      </c>
      <c r="F68" s="55" t="s">
        <v>73</v>
      </c>
      <c r="G68" s="51" t="s">
        <v>29</v>
      </c>
      <c r="H68" s="55" t="s">
        <v>102</v>
      </c>
      <c r="I68" s="56" t="s">
        <v>79</v>
      </c>
      <c r="J68" s="56" t="s">
        <v>66</v>
      </c>
      <c r="K68" s="102">
        <f t="shared" si="2"/>
        <v>62814</v>
      </c>
      <c r="L68" s="102">
        <f t="shared" si="2"/>
        <v>62115</v>
      </c>
      <c r="M68" s="102">
        <f t="shared" si="2"/>
        <v>63991</v>
      </c>
      <c r="N68" s="64"/>
      <c r="O68" s="32" t="e">
        <f>K68-#REF!-#REF!-#REF!-#REF!</f>
        <v>#REF!</v>
      </c>
    </row>
    <row r="69" spans="1:15" ht="25.5">
      <c r="A69" s="50" t="s">
        <v>36</v>
      </c>
      <c r="B69" s="22">
        <f t="shared" si="0"/>
        <v>39</v>
      </c>
      <c r="C69" s="47" t="s">
        <v>61</v>
      </c>
      <c r="D69" s="31" t="s">
        <v>82</v>
      </c>
      <c r="E69" s="49" t="s">
        <v>131</v>
      </c>
      <c r="F69" s="55" t="s">
        <v>75</v>
      </c>
      <c r="G69" s="51" t="s">
        <v>35</v>
      </c>
      <c r="H69" s="55" t="s">
        <v>102</v>
      </c>
      <c r="I69" s="56" t="s">
        <v>79</v>
      </c>
      <c r="J69" s="56" t="s">
        <v>66</v>
      </c>
      <c r="K69" s="102">
        <f t="shared" si="2"/>
        <v>18970</v>
      </c>
      <c r="L69" s="102">
        <f t="shared" si="2"/>
        <v>18759</v>
      </c>
      <c r="M69" s="102">
        <f t="shared" si="2"/>
        <v>19325</v>
      </c>
      <c r="N69" s="64"/>
      <c r="O69" s="32" t="e">
        <f>K69-#REF!-#REF!-#REF!-#REF!</f>
        <v>#REF!</v>
      </c>
    </row>
    <row r="70" spans="1:15" ht="76.5">
      <c r="A70" s="82" t="s">
        <v>138</v>
      </c>
      <c r="B70" s="68">
        <f>B69+1</f>
        <v>40</v>
      </c>
      <c r="C70" s="69" t="s">
        <v>61</v>
      </c>
      <c r="D70" s="69" t="s">
        <v>82</v>
      </c>
      <c r="E70" s="84" t="s">
        <v>137</v>
      </c>
      <c r="F70" s="71"/>
      <c r="G70" s="71"/>
      <c r="H70" s="72"/>
      <c r="I70" s="71"/>
      <c r="J70" s="73"/>
      <c r="K70" s="77">
        <f t="shared" si="2"/>
        <v>703080</v>
      </c>
      <c r="L70" s="77">
        <f t="shared" si="2"/>
        <v>703080</v>
      </c>
      <c r="M70" s="77">
        <f t="shared" si="2"/>
        <v>703080</v>
      </c>
      <c r="N70" s="64"/>
      <c r="O70" s="32" t="e">
        <f>K70-#REF!-#REF!-#REF!-#REF!</f>
        <v>#REF!</v>
      </c>
    </row>
    <row r="71" spans="1:15" ht="18.75">
      <c r="A71" s="50"/>
      <c r="B71" s="22">
        <f>B70+1</f>
        <v>41</v>
      </c>
      <c r="C71" s="47" t="s">
        <v>61</v>
      </c>
      <c r="D71" s="31" t="s">
        <v>82</v>
      </c>
      <c r="E71" s="49" t="s">
        <v>137</v>
      </c>
      <c r="F71" s="55" t="s">
        <v>73</v>
      </c>
      <c r="G71" s="51" t="s">
        <v>29</v>
      </c>
      <c r="H71" s="55" t="s">
        <v>136</v>
      </c>
      <c r="I71" s="56" t="s">
        <v>79</v>
      </c>
      <c r="J71" s="56" t="s">
        <v>66</v>
      </c>
      <c r="K71" s="102">
        <f aca="true" t="shared" si="3" ref="K71:M73">K121</f>
        <v>540000</v>
      </c>
      <c r="L71" s="102">
        <f t="shared" si="3"/>
        <v>540000</v>
      </c>
      <c r="M71" s="102">
        <f t="shared" si="3"/>
        <v>540000</v>
      </c>
      <c r="N71" s="64"/>
      <c r="O71" s="32" t="e">
        <f>K71-#REF!-#REF!-#REF!-#REF!</f>
        <v>#REF!</v>
      </c>
    </row>
    <row r="72" spans="1:15" ht="18.75">
      <c r="A72" s="50"/>
      <c r="B72" s="22">
        <f>B71+1</f>
        <v>42</v>
      </c>
      <c r="C72" s="47" t="s">
        <v>61</v>
      </c>
      <c r="D72" s="31" t="s">
        <v>82</v>
      </c>
      <c r="E72" s="49" t="s">
        <v>137</v>
      </c>
      <c r="F72" s="55" t="s">
        <v>75</v>
      </c>
      <c r="G72" s="51" t="s">
        <v>35</v>
      </c>
      <c r="H72" s="55" t="s">
        <v>136</v>
      </c>
      <c r="I72" s="56" t="s">
        <v>79</v>
      </c>
      <c r="J72" s="56" t="s">
        <v>66</v>
      </c>
      <c r="K72" s="102">
        <f t="shared" si="3"/>
        <v>163080</v>
      </c>
      <c r="L72" s="102">
        <f t="shared" si="3"/>
        <v>163080</v>
      </c>
      <c r="M72" s="102">
        <f t="shared" si="3"/>
        <v>163080</v>
      </c>
      <c r="N72" s="64"/>
      <c r="O72" s="32" t="e">
        <f>K72-#REF!-#REF!-#REF!-#REF!</f>
        <v>#REF!</v>
      </c>
    </row>
    <row r="73" spans="1:15" ht="18.75">
      <c r="A73" s="105" t="s">
        <v>28</v>
      </c>
      <c r="B73" s="105"/>
      <c r="C73" s="105"/>
      <c r="D73" s="105"/>
      <c r="E73" s="105"/>
      <c r="F73" s="105"/>
      <c r="G73" s="105"/>
      <c r="H73" s="105"/>
      <c r="I73" s="105"/>
      <c r="J73" s="24"/>
      <c r="K73" s="77">
        <f t="shared" si="3"/>
        <v>10302136</v>
      </c>
      <c r="L73" s="77">
        <f t="shared" si="3"/>
        <v>10298188</v>
      </c>
      <c r="M73" s="77">
        <f t="shared" si="3"/>
        <v>10308777</v>
      </c>
      <c r="N73" s="34"/>
      <c r="O73" s="32" t="e">
        <f>K73-#REF!-#REF!-#REF!-#REF!</f>
        <v>#REF!</v>
      </c>
    </row>
    <row r="74" spans="1:12" ht="12.75">
      <c r="A74" s="2"/>
      <c r="B74" s="19"/>
      <c r="C74" s="3"/>
      <c r="D74" s="3"/>
      <c r="E74" s="3"/>
      <c r="F74" s="3"/>
      <c r="G74" s="3"/>
      <c r="H74" s="3"/>
      <c r="I74" s="3"/>
      <c r="J74" s="3"/>
      <c r="K74" s="1"/>
      <c r="L74" s="1"/>
    </row>
    <row r="75" spans="1:13" ht="12.75">
      <c r="A75" s="108" t="s">
        <v>109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 ht="12.75">
      <c r="A76" s="109" t="s">
        <v>0</v>
      </c>
      <c r="B76" s="109" t="s">
        <v>1</v>
      </c>
      <c r="C76" s="110" t="s">
        <v>2</v>
      </c>
      <c r="D76" s="111"/>
      <c r="E76" s="111"/>
      <c r="F76" s="111"/>
      <c r="G76" s="111"/>
      <c r="H76" s="111"/>
      <c r="I76" s="111"/>
      <c r="J76" s="112"/>
      <c r="K76" s="25" t="s">
        <v>106</v>
      </c>
      <c r="L76" s="26" t="s">
        <v>127</v>
      </c>
      <c r="M76" s="26" t="s">
        <v>135</v>
      </c>
    </row>
    <row r="77" spans="1:13" ht="22.5">
      <c r="A77" s="109"/>
      <c r="B77" s="109"/>
      <c r="C77" s="20" t="s">
        <v>24</v>
      </c>
      <c r="D77" s="20" t="s">
        <v>25</v>
      </c>
      <c r="E77" s="20" t="s">
        <v>26</v>
      </c>
      <c r="F77" s="20" t="s">
        <v>27</v>
      </c>
      <c r="G77" s="20" t="s">
        <v>3</v>
      </c>
      <c r="H77" s="20" t="s">
        <v>80</v>
      </c>
      <c r="I77" s="20" t="s">
        <v>4</v>
      </c>
      <c r="J77" s="60" t="s">
        <v>30</v>
      </c>
      <c r="K77" s="25"/>
      <c r="L77" s="26"/>
      <c r="M77" s="26"/>
    </row>
    <row r="78" spans="1:13" ht="12.75">
      <c r="A78" s="14">
        <v>1</v>
      </c>
      <c r="B78" s="14">
        <v>2</v>
      </c>
      <c r="C78" s="14">
        <v>3</v>
      </c>
      <c r="D78" s="14">
        <v>4</v>
      </c>
      <c r="E78" s="14">
        <v>5</v>
      </c>
      <c r="F78" s="14">
        <v>6</v>
      </c>
      <c r="G78" s="14">
        <v>7</v>
      </c>
      <c r="H78" s="14"/>
      <c r="I78" s="14">
        <v>8</v>
      </c>
      <c r="J78" s="14">
        <v>9</v>
      </c>
      <c r="K78" s="28">
        <v>10</v>
      </c>
      <c r="L78" s="29">
        <v>15</v>
      </c>
      <c r="M78" s="30">
        <v>16</v>
      </c>
    </row>
    <row r="79" spans="1:13" ht="18.75">
      <c r="A79" s="21" t="s">
        <v>81</v>
      </c>
      <c r="B79" s="22">
        <v>1</v>
      </c>
      <c r="C79" s="31" t="s">
        <v>61</v>
      </c>
      <c r="D79" s="31"/>
      <c r="E79" s="31"/>
      <c r="F79" s="31"/>
      <c r="G79" s="31"/>
      <c r="H79" s="31"/>
      <c r="I79" s="31"/>
      <c r="J79" s="31"/>
      <c r="K79" s="36"/>
      <c r="L79" s="37"/>
      <c r="M79" s="38"/>
    </row>
    <row r="80" spans="1:13" ht="18.75">
      <c r="A80" s="21" t="s">
        <v>81</v>
      </c>
      <c r="B80" s="22">
        <f>B79+1</f>
        <v>2</v>
      </c>
      <c r="C80" s="31" t="s">
        <v>61</v>
      </c>
      <c r="D80" s="31" t="s">
        <v>82</v>
      </c>
      <c r="E80" s="31"/>
      <c r="F80" s="31"/>
      <c r="G80" s="31"/>
      <c r="H80" s="31"/>
      <c r="I80" s="31"/>
      <c r="J80" s="31"/>
      <c r="K80" s="36"/>
      <c r="L80" s="37"/>
      <c r="M80" s="38"/>
    </row>
    <row r="81" spans="1:13" ht="33.75">
      <c r="A81" s="75" t="s">
        <v>91</v>
      </c>
      <c r="B81" s="68">
        <f aca="true" t="shared" si="4" ref="B81:B119">B80+1</f>
        <v>3</v>
      </c>
      <c r="C81" s="69" t="s">
        <v>61</v>
      </c>
      <c r="D81" s="69" t="s">
        <v>82</v>
      </c>
      <c r="E81" s="76" t="s">
        <v>100</v>
      </c>
      <c r="F81" s="69"/>
      <c r="G81" s="69"/>
      <c r="H81" s="69"/>
      <c r="I81" s="69"/>
      <c r="J81" s="69"/>
      <c r="K81" s="77">
        <f>K82+K93</f>
        <v>9143300</v>
      </c>
      <c r="L81" s="77">
        <f>L82+L93</f>
        <v>9143300</v>
      </c>
      <c r="M81" s="77">
        <f>M82+M93</f>
        <v>9143300</v>
      </c>
    </row>
    <row r="82" spans="1:13" ht="45">
      <c r="A82" s="46" t="s">
        <v>60</v>
      </c>
      <c r="B82" s="22">
        <f t="shared" si="4"/>
        <v>4</v>
      </c>
      <c r="C82" s="47" t="s">
        <v>61</v>
      </c>
      <c r="D82" s="31" t="s">
        <v>82</v>
      </c>
      <c r="E82" s="63" t="s">
        <v>100</v>
      </c>
      <c r="F82" s="48" t="s">
        <v>59</v>
      </c>
      <c r="G82" s="48"/>
      <c r="H82" s="48"/>
      <c r="I82" s="48"/>
      <c r="J82" s="48"/>
      <c r="K82" s="39">
        <f>K83+K86+K91</f>
        <v>8888200</v>
      </c>
      <c r="L82" s="39">
        <f>L83+L86+L91</f>
        <v>8888200</v>
      </c>
      <c r="M82" s="39">
        <f>M83+M86+M91</f>
        <v>8888200</v>
      </c>
    </row>
    <row r="83" spans="1:13" ht="25.5">
      <c r="A83" s="46" t="s">
        <v>76</v>
      </c>
      <c r="B83" s="22">
        <f t="shared" si="4"/>
        <v>5</v>
      </c>
      <c r="C83" s="47" t="s">
        <v>61</v>
      </c>
      <c r="D83" s="31" t="s">
        <v>82</v>
      </c>
      <c r="E83" s="63" t="s">
        <v>100</v>
      </c>
      <c r="F83" s="49" t="s">
        <v>73</v>
      </c>
      <c r="G83" s="48"/>
      <c r="H83" s="48"/>
      <c r="I83" s="48"/>
      <c r="J83" s="48"/>
      <c r="K83" s="40">
        <f>K84+K85</f>
        <v>6826600</v>
      </c>
      <c r="L83" s="40">
        <f>L84+L85</f>
        <v>6826600</v>
      </c>
      <c r="M83" s="40">
        <f>M84+M85</f>
        <v>6826600</v>
      </c>
    </row>
    <row r="84" spans="1:16" ht="25.5">
      <c r="A84" s="50" t="s">
        <v>31</v>
      </c>
      <c r="B84" s="22">
        <f t="shared" si="4"/>
        <v>6</v>
      </c>
      <c r="C84" s="47" t="s">
        <v>61</v>
      </c>
      <c r="D84" s="31" t="s">
        <v>82</v>
      </c>
      <c r="E84" s="63" t="s">
        <v>100</v>
      </c>
      <c r="F84" s="55" t="s">
        <v>73</v>
      </c>
      <c r="G84" s="51" t="s">
        <v>29</v>
      </c>
      <c r="H84" s="55" t="s">
        <v>102</v>
      </c>
      <c r="I84" s="56" t="s">
        <v>79</v>
      </c>
      <c r="J84" s="56" t="s">
        <v>66</v>
      </c>
      <c r="K84" s="41">
        <v>6826600</v>
      </c>
      <c r="L84" s="41">
        <f>K84</f>
        <v>6826600</v>
      </c>
      <c r="M84" s="42">
        <f>L84</f>
        <v>6826600</v>
      </c>
      <c r="P84" s="104">
        <f>K84*0.94336169502</f>
        <v>6439952.947223532</v>
      </c>
    </row>
    <row r="85" spans="1:13" ht="25.5">
      <c r="A85" s="54" t="s">
        <v>107</v>
      </c>
      <c r="B85" s="22">
        <f t="shared" si="4"/>
        <v>7</v>
      </c>
      <c r="C85" s="47" t="s">
        <v>61</v>
      </c>
      <c r="D85" s="31" t="s">
        <v>82</v>
      </c>
      <c r="E85" s="63" t="s">
        <v>100</v>
      </c>
      <c r="F85" s="55" t="s">
        <v>73</v>
      </c>
      <c r="G85" s="55" t="s">
        <v>98</v>
      </c>
      <c r="H85" s="55" t="s">
        <v>102</v>
      </c>
      <c r="I85" s="55" t="s">
        <v>79</v>
      </c>
      <c r="J85" s="55" t="s">
        <v>66</v>
      </c>
      <c r="K85" s="41"/>
      <c r="L85" s="41">
        <f>K85</f>
        <v>0</v>
      </c>
      <c r="M85" s="42">
        <f>L85</f>
        <v>0</v>
      </c>
    </row>
    <row r="86" spans="1:13" ht="25.5">
      <c r="A86" s="50" t="s">
        <v>77</v>
      </c>
      <c r="B86" s="22">
        <f t="shared" si="4"/>
        <v>8</v>
      </c>
      <c r="C86" s="47" t="s">
        <v>61</v>
      </c>
      <c r="D86" s="31" t="s">
        <v>82</v>
      </c>
      <c r="E86" s="63" t="s">
        <v>100</v>
      </c>
      <c r="F86" s="55" t="s">
        <v>74</v>
      </c>
      <c r="G86" s="52"/>
      <c r="H86" s="52"/>
      <c r="I86" s="52"/>
      <c r="J86" s="53"/>
      <c r="K86" s="40">
        <f>K87+K88+K89+K90</f>
        <v>0</v>
      </c>
      <c r="L86" s="40">
        <f>L87+L88+L89+L90</f>
        <v>0</v>
      </c>
      <c r="M86" s="40">
        <f>M87+M88+M89+M90</f>
        <v>0</v>
      </c>
    </row>
    <row r="87" spans="1:13" ht="25.5">
      <c r="A87" s="54" t="s">
        <v>62</v>
      </c>
      <c r="B87" s="22">
        <f t="shared" si="4"/>
        <v>9</v>
      </c>
      <c r="C87" s="47" t="s">
        <v>61</v>
      </c>
      <c r="D87" s="31" t="s">
        <v>82</v>
      </c>
      <c r="E87" s="63" t="s">
        <v>100</v>
      </c>
      <c r="F87" s="55" t="s">
        <v>74</v>
      </c>
      <c r="G87" s="55" t="s">
        <v>32</v>
      </c>
      <c r="H87" s="55" t="s">
        <v>102</v>
      </c>
      <c r="I87" s="55" t="s">
        <v>63</v>
      </c>
      <c r="J87" s="55" t="s">
        <v>66</v>
      </c>
      <c r="K87" s="41"/>
      <c r="L87" s="41"/>
      <c r="M87" s="42"/>
    </row>
    <row r="88" spans="1:13" ht="25.5">
      <c r="A88" s="54" t="s">
        <v>107</v>
      </c>
      <c r="B88" s="22">
        <f t="shared" si="4"/>
        <v>10</v>
      </c>
      <c r="C88" s="47" t="s">
        <v>61</v>
      </c>
      <c r="D88" s="31" t="s">
        <v>82</v>
      </c>
      <c r="E88" s="63" t="s">
        <v>100</v>
      </c>
      <c r="F88" s="55" t="s">
        <v>74</v>
      </c>
      <c r="G88" s="55" t="s">
        <v>98</v>
      </c>
      <c r="H88" s="55" t="s">
        <v>102</v>
      </c>
      <c r="I88" s="55" t="s">
        <v>79</v>
      </c>
      <c r="J88" s="55" t="s">
        <v>66</v>
      </c>
      <c r="K88" s="41"/>
      <c r="L88" s="41"/>
      <c r="M88" s="42"/>
    </row>
    <row r="89" spans="1:13" ht="25.5">
      <c r="A89" s="54" t="s">
        <v>34</v>
      </c>
      <c r="B89" s="22">
        <f t="shared" si="4"/>
        <v>11</v>
      </c>
      <c r="C89" s="47" t="s">
        <v>61</v>
      </c>
      <c r="D89" s="31" t="s">
        <v>82</v>
      </c>
      <c r="E89" s="63" t="s">
        <v>100</v>
      </c>
      <c r="F89" s="55" t="s">
        <v>74</v>
      </c>
      <c r="G89" s="55" t="s">
        <v>45</v>
      </c>
      <c r="H89" s="55" t="s">
        <v>102</v>
      </c>
      <c r="I89" s="51" t="s">
        <v>33</v>
      </c>
      <c r="J89" s="56" t="s">
        <v>66</v>
      </c>
      <c r="K89" s="41"/>
      <c r="L89" s="41"/>
      <c r="M89" s="42"/>
    </row>
    <row r="90" spans="1:13" ht="25.5">
      <c r="A90" s="54" t="s">
        <v>64</v>
      </c>
      <c r="B90" s="22">
        <f t="shared" si="4"/>
        <v>12</v>
      </c>
      <c r="C90" s="47" t="s">
        <v>61</v>
      </c>
      <c r="D90" s="31" t="s">
        <v>82</v>
      </c>
      <c r="E90" s="63" t="s">
        <v>100</v>
      </c>
      <c r="F90" s="55" t="s">
        <v>56</v>
      </c>
      <c r="G90" s="55" t="s">
        <v>45</v>
      </c>
      <c r="H90" s="55" t="s">
        <v>102</v>
      </c>
      <c r="I90" s="55" t="s">
        <v>65</v>
      </c>
      <c r="J90" s="56" t="s">
        <v>66</v>
      </c>
      <c r="K90" s="41"/>
      <c r="L90" s="41"/>
      <c r="M90" s="42"/>
    </row>
    <row r="91" spans="1:13" ht="25.5">
      <c r="A91" s="46" t="s">
        <v>78</v>
      </c>
      <c r="B91" s="22">
        <f t="shared" si="4"/>
        <v>13</v>
      </c>
      <c r="C91" s="47" t="s">
        <v>61</v>
      </c>
      <c r="D91" s="31" t="s">
        <v>82</v>
      </c>
      <c r="E91" s="63" t="s">
        <v>100</v>
      </c>
      <c r="F91" s="49" t="s">
        <v>75</v>
      </c>
      <c r="G91" s="48"/>
      <c r="H91" s="48"/>
      <c r="I91" s="48"/>
      <c r="J91" s="48"/>
      <c r="K91" s="43">
        <f>K92</f>
        <v>2061600</v>
      </c>
      <c r="L91" s="43">
        <f>L92</f>
        <v>2061600</v>
      </c>
      <c r="M91" s="43">
        <f>M92</f>
        <v>2061600</v>
      </c>
    </row>
    <row r="92" spans="1:16" ht="25.5">
      <c r="A92" s="50" t="s">
        <v>36</v>
      </c>
      <c r="B92" s="22">
        <f t="shared" si="4"/>
        <v>14</v>
      </c>
      <c r="C92" s="47" t="s">
        <v>61</v>
      </c>
      <c r="D92" s="31" t="s">
        <v>82</v>
      </c>
      <c r="E92" s="63" t="s">
        <v>100</v>
      </c>
      <c r="F92" s="55" t="s">
        <v>75</v>
      </c>
      <c r="G92" s="51" t="s">
        <v>35</v>
      </c>
      <c r="H92" s="55" t="s">
        <v>102</v>
      </c>
      <c r="I92" s="56" t="s">
        <v>79</v>
      </c>
      <c r="J92" s="56" t="s">
        <v>66</v>
      </c>
      <c r="K92" s="41">
        <v>2061600</v>
      </c>
      <c r="L92" s="41">
        <f>K92</f>
        <v>2061600</v>
      </c>
      <c r="M92" s="42">
        <f>L92</f>
        <v>2061600</v>
      </c>
      <c r="P92" s="104">
        <f>K92*0.94336169502</f>
        <v>1944834.470453232</v>
      </c>
    </row>
    <row r="93" spans="1:13" ht="25.5">
      <c r="A93" s="50" t="s">
        <v>58</v>
      </c>
      <c r="B93" s="22">
        <f t="shared" si="4"/>
        <v>15</v>
      </c>
      <c r="C93" s="47" t="s">
        <v>61</v>
      </c>
      <c r="D93" s="31" t="s">
        <v>82</v>
      </c>
      <c r="E93" s="63" t="s">
        <v>100</v>
      </c>
      <c r="F93" s="49" t="s">
        <v>57</v>
      </c>
      <c r="G93" s="49"/>
      <c r="H93" s="49"/>
      <c r="I93" s="48"/>
      <c r="J93" s="49"/>
      <c r="K93" s="44">
        <f>K94+K100</f>
        <v>255100</v>
      </c>
      <c r="L93" s="44">
        <f>L94+L100</f>
        <v>255100</v>
      </c>
      <c r="M93" s="44">
        <f>M94+M100</f>
        <v>255100</v>
      </c>
    </row>
    <row r="94" spans="1:13" ht="25.5">
      <c r="A94" s="50" t="s">
        <v>37</v>
      </c>
      <c r="B94" s="22">
        <f t="shared" si="4"/>
        <v>16</v>
      </c>
      <c r="C94" s="47" t="s">
        <v>61</v>
      </c>
      <c r="D94" s="31" t="s">
        <v>82</v>
      </c>
      <c r="E94" s="63" t="s">
        <v>100</v>
      </c>
      <c r="F94" s="51" t="s">
        <v>38</v>
      </c>
      <c r="G94" s="52"/>
      <c r="H94" s="52"/>
      <c r="I94" s="52"/>
      <c r="J94" s="52"/>
      <c r="K94" s="40">
        <f>K95+K96+K97+K98+K99</f>
        <v>75000</v>
      </c>
      <c r="L94" s="40">
        <f>L95+L96+L97+L98+L99</f>
        <v>75000</v>
      </c>
      <c r="M94" s="40">
        <f>M95+M96+M97+M98+M99</f>
        <v>75000</v>
      </c>
    </row>
    <row r="95" spans="1:13" ht="25.5">
      <c r="A95" s="50" t="s">
        <v>40</v>
      </c>
      <c r="B95" s="22">
        <f t="shared" si="4"/>
        <v>17</v>
      </c>
      <c r="C95" s="47" t="s">
        <v>61</v>
      </c>
      <c r="D95" s="31" t="s">
        <v>82</v>
      </c>
      <c r="E95" s="63" t="s">
        <v>100</v>
      </c>
      <c r="F95" s="51" t="s">
        <v>38</v>
      </c>
      <c r="G95" s="51" t="s">
        <v>39</v>
      </c>
      <c r="H95" s="55" t="s">
        <v>102</v>
      </c>
      <c r="I95" s="56" t="s">
        <v>79</v>
      </c>
      <c r="J95" s="56" t="s">
        <v>66</v>
      </c>
      <c r="K95" s="41">
        <v>45000</v>
      </c>
      <c r="L95" s="41">
        <f>K95</f>
        <v>45000</v>
      </c>
      <c r="M95" s="42">
        <f>L95</f>
        <v>45000</v>
      </c>
    </row>
    <row r="96" spans="1:13" ht="25.5">
      <c r="A96" s="54" t="s">
        <v>42</v>
      </c>
      <c r="B96" s="22">
        <f t="shared" si="4"/>
        <v>18</v>
      </c>
      <c r="C96" s="47" t="s">
        <v>61</v>
      </c>
      <c r="D96" s="31" t="s">
        <v>82</v>
      </c>
      <c r="E96" s="63" t="s">
        <v>100</v>
      </c>
      <c r="F96" s="51" t="s">
        <v>38</v>
      </c>
      <c r="G96" s="51" t="s">
        <v>41</v>
      </c>
      <c r="H96" s="55" t="s">
        <v>102</v>
      </c>
      <c r="I96" s="51" t="s">
        <v>43</v>
      </c>
      <c r="J96" s="56" t="s">
        <v>66</v>
      </c>
      <c r="K96" s="41"/>
      <c r="L96" s="41"/>
      <c r="M96" s="42"/>
    </row>
    <row r="97" spans="1:13" ht="25.5">
      <c r="A97" s="54" t="s">
        <v>47</v>
      </c>
      <c r="B97" s="22">
        <f t="shared" si="4"/>
        <v>19</v>
      </c>
      <c r="C97" s="47" t="s">
        <v>61</v>
      </c>
      <c r="D97" s="31" t="s">
        <v>82</v>
      </c>
      <c r="E97" s="63" t="s">
        <v>100</v>
      </c>
      <c r="F97" s="51" t="s">
        <v>38</v>
      </c>
      <c r="G97" s="51" t="s">
        <v>45</v>
      </c>
      <c r="H97" s="55" t="s">
        <v>102</v>
      </c>
      <c r="I97" s="51" t="s">
        <v>46</v>
      </c>
      <c r="J97" s="56" t="s">
        <v>66</v>
      </c>
      <c r="K97" s="41">
        <v>20000</v>
      </c>
      <c r="L97" s="41">
        <f aca="true" t="shared" si="5" ref="L97:M99">K97</f>
        <v>20000</v>
      </c>
      <c r="M97" s="42">
        <f t="shared" si="5"/>
        <v>20000</v>
      </c>
    </row>
    <row r="98" spans="1:13" ht="25.5">
      <c r="A98" s="54" t="s">
        <v>50</v>
      </c>
      <c r="B98" s="22">
        <f t="shared" si="4"/>
        <v>20</v>
      </c>
      <c r="C98" s="47" t="s">
        <v>61</v>
      </c>
      <c r="D98" s="31" t="s">
        <v>82</v>
      </c>
      <c r="E98" s="63" t="s">
        <v>100</v>
      </c>
      <c r="F98" s="51" t="s">
        <v>38</v>
      </c>
      <c r="G98" s="51" t="s">
        <v>49</v>
      </c>
      <c r="H98" s="55" t="s">
        <v>102</v>
      </c>
      <c r="I98" s="51" t="s">
        <v>51</v>
      </c>
      <c r="J98" s="56" t="s">
        <v>66</v>
      </c>
      <c r="K98" s="41"/>
      <c r="L98" s="41">
        <f t="shared" si="5"/>
        <v>0</v>
      </c>
      <c r="M98" s="42">
        <f t="shared" si="5"/>
        <v>0</v>
      </c>
    </row>
    <row r="99" spans="1:13" ht="25.5">
      <c r="A99" s="54" t="s">
        <v>54</v>
      </c>
      <c r="B99" s="22">
        <f t="shared" si="4"/>
        <v>21</v>
      </c>
      <c r="C99" s="47" t="s">
        <v>61</v>
      </c>
      <c r="D99" s="31" t="s">
        <v>82</v>
      </c>
      <c r="E99" s="63" t="s">
        <v>100</v>
      </c>
      <c r="F99" s="51" t="s">
        <v>38</v>
      </c>
      <c r="G99" s="55" t="s">
        <v>99</v>
      </c>
      <c r="H99" s="55" t="s">
        <v>102</v>
      </c>
      <c r="I99" s="55" t="s">
        <v>79</v>
      </c>
      <c r="J99" s="56" t="s">
        <v>66</v>
      </c>
      <c r="K99" s="41">
        <v>10000</v>
      </c>
      <c r="L99" s="41">
        <f t="shared" si="5"/>
        <v>10000</v>
      </c>
      <c r="M99" s="42">
        <f t="shared" si="5"/>
        <v>10000</v>
      </c>
    </row>
    <row r="100" spans="1:13" ht="25.5">
      <c r="A100" s="50" t="s">
        <v>55</v>
      </c>
      <c r="B100" s="22">
        <f t="shared" si="4"/>
        <v>22</v>
      </c>
      <c r="C100" s="47" t="s">
        <v>61</v>
      </c>
      <c r="D100" s="31" t="s">
        <v>82</v>
      </c>
      <c r="E100" s="63" t="s">
        <v>100</v>
      </c>
      <c r="F100" s="51" t="s">
        <v>56</v>
      </c>
      <c r="G100" s="52"/>
      <c r="H100" s="52"/>
      <c r="I100" s="52"/>
      <c r="J100" s="52"/>
      <c r="K100" s="40">
        <f>K102+K106+K109+K105</f>
        <v>180100</v>
      </c>
      <c r="L100" s="40">
        <f>L102+L106+L109+L105</f>
        <v>180100</v>
      </c>
      <c r="M100" s="40">
        <f>M102+M106+M109+M105</f>
        <v>180100</v>
      </c>
    </row>
    <row r="101" spans="1:13" ht="25.5">
      <c r="A101" s="50" t="s">
        <v>40</v>
      </c>
      <c r="B101" s="22">
        <f t="shared" si="4"/>
        <v>23</v>
      </c>
      <c r="C101" s="47" t="s">
        <v>61</v>
      </c>
      <c r="D101" s="31" t="s">
        <v>82</v>
      </c>
      <c r="E101" s="63" t="s">
        <v>100</v>
      </c>
      <c r="F101" s="51" t="s">
        <v>56</v>
      </c>
      <c r="G101" s="51" t="s">
        <v>39</v>
      </c>
      <c r="H101" s="55" t="s">
        <v>102</v>
      </c>
      <c r="I101" s="61" t="s">
        <v>79</v>
      </c>
      <c r="J101" s="56" t="s">
        <v>66</v>
      </c>
      <c r="K101" s="41"/>
      <c r="L101" s="41"/>
      <c r="M101" s="42"/>
    </row>
    <row r="102" spans="1:13" ht="25.5">
      <c r="A102" s="50" t="s">
        <v>44</v>
      </c>
      <c r="B102" s="22">
        <f t="shared" si="4"/>
        <v>24</v>
      </c>
      <c r="C102" s="47" t="s">
        <v>61</v>
      </c>
      <c r="D102" s="31" t="s">
        <v>82</v>
      </c>
      <c r="E102" s="63" t="s">
        <v>100</v>
      </c>
      <c r="F102" s="51" t="s">
        <v>56</v>
      </c>
      <c r="G102" s="51" t="s">
        <v>45</v>
      </c>
      <c r="H102" s="55"/>
      <c r="I102" s="57"/>
      <c r="J102" s="56"/>
      <c r="K102" s="40">
        <f>K104+K103</f>
        <v>114000</v>
      </c>
      <c r="L102" s="40">
        <f>L104+L103</f>
        <v>114000</v>
      </c>
      <c r="M102" s="40">
        <f>M104+M103</f>
        <v>114000</v>
      </c>
    </row>
    <row r="103" spans="1:13" ht="25.5">
      <c r="A103" s="62" t="s">
        <v>84</v>
      </c>
      <c r="B103" s="22">
        <f t="shared" si="4"/>
        <v>25</v>
      </c>
      <c r="C103" s="47" t="s">
        <v>61</v>
      </c>
      <c r="D103" s="31" t="s">
        <v>82</v>
      </c>
      <c r="E103" s="63" t="s">
        <v>100</v>
      </c>
      <c r="F103" s="51" t="s">
        <v>56</v>
      </c>
      <c r="G103" s="55" t="s">
        <v>105</v>
      </c>
      <c r="H103" s="55" t="s">
        <v>102</v>
      </c>
      <c r="I103" s="55" t="s">
        <v>83</v>
      </c>
      <c r="J103" s="56" t="s">
        <v>66</v>
      </c>
      <c r="K103" s="41"/>
      <c r="L103" s="41"/>
      <c r="M103" s="42"/>
    </row>
    <row r="104" spans="1:13" ht="25.5">
      <c r="A104" s="54" t="s">
        <v>47</v>
      </c>
      <c r="B104" s="22">
        <f t="shared" si="4"/>
        <v>26</v>
      </c>
      <c r="C104" s="47" t="s">
        <v>61</v>
      </c>
      <c r="D104" s="31" t="s">
        <v>82</v>
      </c>
      <c r="E104" s="63" t="s">
        <v>100</v>
      </c>
      <c r="F104" s="51" t="s">
        <v>56</v>
      </c>
      <c r="G104" s="51" t="s">
        <v>45</v>
      </c>
      <c r="H104" s="55" t="s">
        <v>102</v>
      </c>
      <c r="I104" s="51" t="s">
        <v>46</v>
      </c>
      <c r="J104" s="56" t="s">
        <v>66</v>
      </c>
      <c r="K104" s="41">
        <v>114000</v>
      </c>
      <c r="L104" s="41">
        <f>K104</f>
        <v>114000</v>
      </c>
      <c r="M104" s="42">
        <f>L104</f>
        <v>114000</v>
      </c>
    </row>
    <row r="105" spans="1:13" ht="25.5">
      <c r="A105" s="54" t="s">
        <v>96</v>
      </c>
      <c r="B105" s="22">
        <f t="shared" si="4"/>
        <v>27</v>
      </c>
      <c r="C105" s="47" t="s">
        <v>61</v>
      </c>
      <c r="D105" s="31" t="s">
        <v>82</v>
      </c>
      <c r="E105" s="63" t="s">
        <v>100</v>
      </c>
      <c r="F105" s="51" t="s">
        <v>56</v>
      </c>
      <c r="G105" s="55" t="s">
        <v>104</v>
      </c>
      <c r="H105" s="55" t="s">
        <v>102</v>
      </c>
      <c r="I105" s="55" t="s">
        <v>95</v>
      </c>
      <c r="J105" s="56" t="s">
        <v>66</v>
      </c>
      <c r="K105" s="41"/>
      <c r="L105" s="41"/>
      <c r="M105" s="42"/>
    </row>
    <row r="106" spans="1:13" ht="25.5">
      <c r="A106" s="50" t="s">
        <v>48</v>
      </c>
      <c r="B106" s="22">
        <f t="shared" si="4"/>
        <v>28</v>
      </c>
      <c r="C106" s="47" t="s">
        <v>61</v>
      </c>
      <c r="D106" s="31" t="s">
        <v>82</v>
      </c>
      <c r="E106" s="63" t="s">
        <v>100</v>
      </c>
      <c r="F106" s="51" t="s">
        <v>56</v>
      </c>
      <c r="G106" s="51" t="s">
        <v>49</v>
      </c>
      <c r="H106" s="55"/>
      <c r="I106" s="61"/>
      <c r="J106" s="56"/>
      <c r="K106" s="40">
        <f>K108+K107</f>
        <v>35000</v>
      </c>
      <c r="L106" s="40">
        <f>L108+L107</f>
        <v>35000</v>
      </c>
      <c r="M106" s="40">
        <f>M108+M107</f>
        <v>35000</v>
      </c>
    </row>
    <row r="107" spans="1:13" ht="25.5">
      <c r="A107" s="78" t="s">
        <v>97</v>
      </c>
      <c r="B107" s="22">
        <f t="shared" si="4"/>
        <v>29</v>
      </c>
      <c r="C107" s="47" t="s">
        <v>61</v>
      </c>
      <c r="D107" s="31" t="s">
        <v>82</v>
      </c>
      <c r="E107" s="63" t="s">
        <v>100</v>
      </c>
      <c r="F107" s="51" t="s">
        <v>56</v>
      </c>
      <c r="G107" s="51" t="s">
        <v>49</v>
      </c>
      <c r="H107" s="55" t="s">
        <v>102</v>
      </c>
      <c r="I107" s="55" t="s">
        <v>92</v>
      </c>
      <c r="J107" s="56" t="s">
        <v>66</v>
      </c>
      <c r="K107" s="41">
        <v>35000</v>
      </c>
      <c r="L107" s="41">
        <f>K107</f>
        <v>35000</v>
      </c>
      <c r="M107" s="42">
        <f>L107</f>
        <v>35000</v>
      </c>
    </row>
    <row r="108" spans="1:13" ht="25.5">
      <c r="A108" s="54" t="s">
        <v>50</v>
      </c>
      <c r="B108" s="22">
        <f t="shared" si="4"/>
        <v>30</v>
      </c>
      <c r="C108" s="47" t="s">
        <v>61</v>
      </c>
      <c r="D108" s="31" t="s">
        <v>82</v>
      </c>
      <c r="E108" s="63" t="s">
        <v>100</v>
      </c>
      <c r="F108" s="51" t="s">
        <v>56</v>
      </c>
      <c r="G108" s="51" t="s">
        <v>49</v>
      </c>
      <c r="H108" s="55" t="s">
        <v>102</v>
      </c>
      <c r="I108" s="51" t="s">
        <v>51</v>
      </c>
      <c r="J108" s="56" t="s">
        <v>66</v>
      </c>
      <c r="K108" s="41"/>
      <c r="L108" s="41">
        <f>K108</f>
        <v>0</v>
      </c>
      <c r="M108" s="42">
        <f>L108</f>
        <v>0</v>
      </c>
    </row>
    <row r="109" spans="1:13" ht="25.5">
      <c r="A109" s="50" t="s">
        <v>53</v>
      </c>
      <c r="B109" s="22">
        <f t="shared" si="4"/>
        <v>31</v>
      </c>
      <c r="C109" s="47" t="s">
        <v>61</v>
      </c>
      <c r="D109" s="31" t="s">
        <v>82</v>
      </c>
      <c r="E109" s="63" t="s">
        <v>100</v>
      </c>
      <c r="F109" s="51" t="s">
        <v>56</v>
      </c>
      <c r="G109" s="51" t="s">
        <v>52</v>
      </c>
      <c r="H109" s="55"/>
      <c r="I109" s="55"/>
      <c r="J109" s="56"/>
      <c r="K109" s="40">
        <f>K110</f>
        <v>31100</v>
      </c>
      <c r="L109" s="40">
        <f>L110</f>
        <v>31100</v>
      </c>
      <c r="M109" s="40">
        <f>M110</f>
        <v>31100</v>
      </c>
    </row>
    <row r="110" spans="1:13" ht="25.5">
      <c r="A110" s="54" t="s">
        <v>54</v>
      </c>
      <c r="B110" s="22">
        <f t="shared" si="4"/>
        <v>32</v>
      </c>
      <c r="C110" s="47" t="s">
        <v>61</v>
      </c>
      <c r="D110" s="31" t="s">
        <v>82</v>
      </c>
      <c r="E110" s="63" t="s">
        <v>100</v>
      </c>
      <c r="F110" s="51" t="s">
        <v>56</v>
      </c>
      <c r="G110" s="55" t="s">
        <v>99</v>
      </c>
      <c r="H110" s="55" t="s">
        <v>102</v>
      </c>
      <c r="I110" s="55" t="s">
        <v>79</v>
      </c>
      <c r="J110" s="56" t="s">
        <v>66</v>
      </c>
      <c r="K110" s="41">
        <v>31100</v>
      </c>
      <c r="L110" s="41">
        <f>K110</f>
        <v>31100</v>
      </c>
      <c r="M110" s="42">
        <f>L110</f>
        <v>31100</v>
      </c>
    </row>
    <row r="111" spans="1:13" ht="63.75">
      <c r="A111" s="87" t="s">
        <v>93</v>
      </c>
      <c r="B111" s="88">
        <f t="shared" si="4"/>
        <v>33</v>
      </c>
      <c r="C111" s="89" t="s">
        <v>61</v>
      </c>
      <c r="D111" s="89" t="s">
        <v>82</v>
      </c>
      <c r="E111" s="90" t="s">
        <v>101</v>
      </c>
      <c r="F111" s="91"/>
      <c r="G111" s="91"/>
      <c r="H111" s="92"/>
      <c r="I111" s="91"/>
      <c r="J111" s="93"/>
      <c r="K111" s="94">
        <f aca="true" t="shared" si="6" ref="K111:M113">K112</f>
        <v>101350</v>
      </c>
      <c r="L111" s="94">
        <f>L112</f>
        <v>101350</v>
      </c>
      <c r="M111" s="94">
        <f>M112</f>
        <v>101350</v>
      </c>
    </row>
    <row r="112" spans="1:13" ht="25.5">
      <c r="A112" s="54" t="s">
        <v>94</v>
      </c>
      <c r="B112" s="22">
        <f t="shared" si="4"/>
        <v>34</v>
      </c>
      <c r="C112" s="47" t="s">
        <v>61</v>
      </c>
      <c r="D112" s="31" t="s">
        <v>82</v>
      </c>
      <c r="E112" s="67" t="s">
        <v>101</v>
      </c>
      <c r="F112" s="51" t="s">
        <v>56</v>
      </c>
      <c r="G112" s="55" t="s">
        <v>103</v>
      </c>
      <c r="H112" s="55" t="s">
        <v>102</v>
      </c>
      <c r="I112" s="55" t="s">
        <v>79</v>
      </c>
      <c r="J112" s="56" t="s">
        <v>66</v>
      </c>
      <c r="K112" s="65">
        <v>101350</v>
      </c>
      <c r="L112" s="41">
        <f>K112</f>
        <v>101350</v>
      </c>
      <c r="M112" s="42">
        <f>L112</f>
        <v>101350</v>
      </c>
    </row>
    <row r="113" spans="1:13" ht="51">
      <c r="A113" s="82" t="s">
        <v>139</v>
      </c>
      <c r="B113" s="68">
        <f t="shared" si="4"/>
        <v>35</v>
      </c>
      <c r="C113" s="69" t="s">
        <v>61</v>
      </c>
      <c r="D113" s="69" t="s">
        <v>82</v>
      </c>
      <c r="E113" s="70" t="s">
        <v>129</v>
      </c>
      <c r="F113" s="71"/>
      <c r="G113" s="71"/>
      <c r="H113" s="72"/>
      <c r="I113" s="71"/>
      <c r="J113" s="73"/>
      <c r="K113" s="74">
        <f t="shared" si="6"/>
        <v>207191</v>
      </c>
      <c r="L113" s="74">
        <f t="shared" si="6"/>
        <v>204885</v>
      </c>
      <c r="M113" s="74">
        <f t="shared" si="6"/>
        <v>211077</v>
      </c>
    </row>
    <row r="114" spans="1:13" ht="25.5">
      <c r="A114" s="54" t="s">
        <v>94</v>
      </c>
      <c r="B114" s="22">
        <f t="shared" si="4"/>
        <v>36</v>
      </c>
      <c r="C114" s="47" t="s">
        <v>61</v>
      </c>
      <c r="D114" s="31" t="s">
        <v>82</v>
      </c>
      <c r="E114" s="83" t="s">
        <v>129</v>
      </c>
      <c r="F114" s="51" t="s">
        <v>56</v>
      </c>
      <c r="G114" s="55" t="s">
        <v>103</v>
      </c>
      <c r="H114" s="55" t="s">
        <v>136</v>
      </c>
      <c r="I114" s="55" t="s">
        <v>79</v>
      </c>
      <c r="J114" s="56" t="s">
        <v>66</v>
      </c>
      <c r="K114" s="65">
        <v>207191</v>
      </c>
      <c r="L114" s="41">
        <v>204885</v>
      </c>
      <c r="M114" s="42">
        <v>211077</v>
      </c>
    </row>
    <row r="115" spans="1:13" ht="51.75">
      <c r="A115" s="82" t="s">
        <v>128</v>
      </c>
      <c r="B115" s="68">
        <f t="shared" si="4"/>
        <v>37</v>
      </c>
      <c r="C115" s="69" t="s">
        <v>61</v>
      </c>
      <c r="D115" s="69" t="s">
        <v>82</v>
      </c>
      <c r="E115" s="70" t="s">
        <v>129</v>
      </c>
      <c r="F115" s="71"/>
      <c r="G115" s="71"/>
      <c r="H115" s="72"/>
      <c r="I115" s="71"/>
      <c r="J115" s="73"/>
      <c r="K115" s="85">
        <f>K116</f>
        <v>65431</v>
      </c>
      <c r="L115" s="85">
        <f>L116</f>
        <v>64699</v>
      </c>
      <c r="M115" s="86">
        <f>M116</f>
        <v>66654</v>
      </c>
    </row>
    <row r="116" spans="1:13" ht="25.5">
      <c r="A116" s="54" t="s">
        <v>94</v>
      </c>
      <c r="B116" s="22">
        <f t="shared" si="4"/>
        <v>38</v>
      </c>
      <c r="C116" s="47" t="s">
        <v>61</v>
      </c>
      <c r="D116" s="31" t="s">
        <v>82</v>
      </c>
      <c r="E116" s="83" t="s">
        <v>129</v>
      </c>
      <c r="F116" s="51" t="s">
        <v>56</v>
      </c>
      <c r="G116" s="55" t="s">
        <v>103</v>
      </c>
      <c r="H116" s="55" t="s">
        <v>102</v>
      </c>
      <c r="I116" s="55" t="s">
        <v>79</v>
      </c>
      <c r="J116" s="56" t="s">
        <v>66</v>
      </c>
      <c r="K116" s="65">
        <v>65431</v>
      </c>
      <c r="L116" s="65">
        <v>64699</v>
      </c>
      <c r="M116" s="66">
        <v>66654</v>
      </c>
    </row>
    <row r="117" spans="1:13" ht="51">
      <c r="A117" s="95" t="s">
        <v>130</v>
      </c>
      <c r="B117" s="88">
        <f>B114+1</f>
        <v>37</v>
      </c>
      <c r="C117" s="89" t="s">
        <v>61</v>
      </c>
      <c r="D117" s="89" t="s">
        <v>82</v>
      </c>
      <c r="E117" s="96" t="s">
        <v>131</v>
      </c>
      <c r="F117" s="91"/>
      <c r="G117" s="91"/>
      <c r="H117" s="92"/>
      <c r="I117" s="91"/>
      <c r="J117" s="93"/>
      <c r="K117" s="97">
        <f>K118+K119</f>
        <v>81784</v>
      </c>
      <c r="L117" s="97">
        <f>L118+L119</f>
        <v>80874</v>
      </c>
      <c r="M117" s="97">
        <f>M118+M119</f>
        <v>83316</v>
      </c>
    </row>
    <row r="118" spans="1:13" ht="25.5">
      <c r="A118" s="50" t="s">
        <v>31</v>
      </c>
      <c r="B118" s="22">
        <f t="shared" si="4"/>
        <v>38</v>
      </c>
      <c r="C118" s="47" t="s">
        <v>61</v>
      </c>
      <c r="D118" s="31" t="s">
        <v>82</v>
      </c>
      <c r="E118" s="49" t="s">
        <v>131</v>
      </c>
      <c r="F118" s="55" t="s">
        <v>73</v>
      </c>
      <c r="G118" s="51" t="s">
        <v>29</v>
      </c>
      <c r="H118" s="55" t="s">
        <v>102</v>
      </c>
      <c r="I118" s="56" t="s">
        <v>79</v>
      </c>
      <c r="J118" s="56" t="s">
        <v>66</v>
      </c>
      <c r="K118" s="65">
        <v>62814</v>
      </c>
      <c r="L118" s="41">
        <v>62115</v>
      </c>
      <c r="M118" s="42">
        <v>63991</v>
      </c>
    </row>
    <row r="119" spans="1:13" ht="25.5">
      <c r="A119" s="50" t="s">
        <v>36</v>
      </c>
      <c r="B119" s="22">
        <f t="shared" si="4"/>
        <v>39</v>
      </c>
      <c r="C119" s="47" t="s">
        <v>61</v>
      </c>
      <c r="D119" s="31" t="s">
        <v>82</v>
      </c>
      <c r="E119" s="49" t="s">
        <v>131</v>
      </c>
      <c r="F119" s="55" t="s">
        <v>75</v>
      </c>
      <c r="G119" s="51" t="s">
        <v>35</v>
      </c>
      <c r="H119" s="55" t="s">
        <v>102</v>
      </c>
      <c r="I119" s="56" t="s">
        <v>79</v>
      </c>
      <c r="J119" s="56" t="s">
        <v>66</v>
      </c>
      <c r="K119" s="65">
        <v>18970</v>
      </c>
      <c r="L119" s="41">
        <v>18759</v>
      </c>
      <c r="M119" s="42">
        <v>19325</v>
      </c>
    </row>
    <row r="120" spans="1:13" ht="76.5">
      <c r="A120" s="82" t="s">
        <v>138</v>
      </c>
      <c r="B120" s="68">
        <f>B119+1</f>
        <v>40</v>
      </c>
      <c r="C120" s="69" t="s">
        <v>61</v>
      </c>
      <c r="D120" s="69" t="s">
        <v>82</v>
      </c>
      <c r="E120" s="84" t="s">
        <v>137</v>
      </c>
      <c r="F120" s="71"/>
      <c r="G120" s="71"/>
      <c r="H120" s="72"/>
      <c r="I120" s="71"/>
      <c r="J120" s="73"/>
      <c r="K120" s="85">
        <f>K121+K122</f>
        <v>703080</v>
      </c>
      <c r="L120" s="85">
        <f>L121+L122</f>
        <v>703080</v>
      </c>
      <c r="M120" s="85">
        <f>M121+M122</f>
        <v>703080</v>
      </c>
    </row>
    <row r="121" spans="1:13" ht="18">
      <c r="A121" s="50"/>
      <c r="B121" s="22">
        <f>B120+1</f>
        <v>41</v>
      </c>
      <c r="C121" s="47" t="s">
        <v>61</v>
      </c>
      <c r="D121" s="31" t="s">
        <v>82</v>
      </c>
      <c r="E121" s="49" t="s">
        <v>137</v>
      </c>
      <c r="F121" s="55" t="s">
        <v>73</v>
      </c>
      <c r="G121" s="51" t="s">
        <v>29</v>
      </c>
      <c r="H121" s="55" t="s">
        <v>136</v>
      </c>
      <c r="I121" s="56" t="s">
        <v>79</v>
      </c>
      <c r="J121" s="56" t="s">
        <v>66</v>
      </c>
      <c r="K121" s="65">
        <v>540000</v>
      </c>
      <c r="L121" s="65">
        <f>K121</f>
        <v>540000</v>
      </c>
      <c r="M121" s="66">
        <f>L121</f>
        <v>540000</v>
      </c>
    </row>
    <row r="122" spans="1:13" ht="18">
      <c r="A122" s="50"/>
      <c r="B122" s="22">
        <f>B121+1</f>
        <v>42</v>
      </c>
      <c r="C122" s="47" t="s">
        <v>61</v>
      </c>
      <c r="D122" s="31" t="s">
        <v>82</v>
      </c>
      <c r="E122" s="49" t="s">
        <v>137</v>
      </c>
      <c r="F122" s="55" t="s">
        <v>75</v>
      </c>
      <c r="G122" s="51" t="s">
        <v>35</v>
      </c>
      <c r="H122" s="55" t="s">
        <v>136</v>
      </c>
      <c r="I122" s="56" t="s">
        <v>79</v>
      </c>
      <c r="J122" s="56" t="s">
        <v>66</v>
      </c>
      <c r="K122" s="65">
        <v>163080</v>
      </c>
      <c r="L122" s="65">
        <f>K122</f>
        <v>163080</v>
      </c>
      <c r="M122" s="66">
        <f>L122</f>
        <v>163080</v>
      </c>
    </row>
    <row r="123" spans="1:15" ht="18">
      <c r="A123" s="105" t="s">
        <v>28</v>
      </c>
      <c r="B123" s="105"/>
      <c r="C123" s="105"/>
      <c r="D123" s="105"/>
      <c r="E123" s="105"/>
      <c r="F123" s="105"/>
      <c r="G123" s="105"/>
      <c r="H123" s="105"/>
      <c r="I123" s="105"/>
      <c r="J123" s="24"/>
      <c r="K123" s="45">
        <f>K81+K111+K113+K117+K115+K120</f>
        <v>10302136</v>
      </c>
      <c r="L123" s="45">
        <f>L81+L111+L113+L117+L115+L120</f>
        <v>10298188</v>
      </c>
      <c r="M123" s="45">
        <f>M81+M111+M113+M117+M115+M120</f>
        <v>10308777</v>
      </c>
      <c r="O123" s="34">
        <f>K123-L123</f>
        <v>3948</v>
      </c>
    </row>
    <row r="124" spans="1:10" ht="12.75">
      <c r="A124" s="6"/>
      <c r="C124" s="6"/>
      <c r="D124" s="6"/>
      <c r="E124" s="6"/>
      <c r="F124" s="6"/>
      <c r="G124" s="6"/>
      <c r="H124" s="6"/>
      <c r="I124" s="6"/>
      <c r="J124" s="6"/>
    </row>
    <row r="125" spans="1:12" ht="13.5">
      <c r="A125" s="117" t="s">
        <v>110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</row>
    <row r="126" spans="1:12" ht="13.5">
      <c r="A126" s="117" t="s">
        <v>111</v>
      </c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</row>
    <row r="127" spans="1:12" ht="13.5">
      <c r="A127" s="117" t="s">
        <v>112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</row>
    <row r="128" spans="1:11" ht="13.5">
      <c r="A128" s="117" t="s">
        <v>113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</row>
    <row r="129" spans="1:12" ht="13.5">
      <c r="A129" s="117" t="s">
        <v>114</v>
      </c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</row>
    <row r="130" spans="1:12" ht="13.5">
      <c r="A130" s="117" t="s">
        <v>115</v>
      </c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</row>
    <row r="131" spans="1:13" ht="12.75">
      <c r="A131" s="109" t="s">
        <v>0</v>
      </c>
      <c r="B131" s="109" t="s">
        <v>1</v>
      </c>
      <c r="C131" s="110" t="s">
        <v>2</v>
      </c>
      <c r="D131" s="111"/>
      <c r="E131" s="111"/>
      <c r="F131" s="111"/>
      <c r="G131" s="111"/>
      <c r="H131" s="111"/>
      <c r="I131" s="111"/>
      <c r="J131" s="112"/>
      <c r="K131" s="25" t="s">
        <v>106</v>
      </c>
      <c r="L131" s="26" t="s">
        <v>127</v>
      </c>
      <c r="M131" s="26" t="s">
        <v>135</v>
      </c>
    </row>
    <row r="132" spans="1:13" ht="22.5">
      <c r="A132" s="109"/>
      <c r="B132" s="109"/>
      <c r="C132" s="20" t="s">
        <v>24</v>
      </c>
      <c r="D132" s="20" t="s">
        <v>25</v>
      </c>
      <c r="E132" s="20" t="s">
        <v>26</v>
      </c>
      <c r="F132" s="20" t="s">
        <v>27</v>
      </c>
      <c r="G132" s="20" t="s">
        <v>3</v>
      </c>
      <c r="H132" s="20" t="s">
        <v>80</v>
      </c>
      <c r="I132" s="20" t="s">
        <v>4</v>
      </c>
      <c r="J132" s="60" t="s">
        <v>30</v>
      </c>
      <c r="K132" s="25"/>
      <c r="L132" s="26"/>
      <c r="M132" s="26"/>
    </row>
    <row r="133" spans="1:13" ht="12.75">
      <c r="A133" s="14">
        <v>1</v>
      </c>
      <c r="B133" s="14">
        <v>2</v>
      </c>
      <c r="C133" s="14">
        <v>3</v>
      </c>
      <c r="D133" s="14">
        <v>4</v>
      </c>
      <c r="E133" s="14">
        <v>5</v>
      </c>
      <c r="F133" s="14">
        <v>6</v>
      </c>
      <c r="G133" s="14">
        <v>7</v>
      </c>
      <c r="H133" s="14"/>
      <c r="I133" s="14">
        <v>8</v>
      </c>
      <c r="J133" s="14">
        <v>9</v>
      </c>
      <c r="K133" s="28">
        <v>10</v>
      </c>
      <c r="L133" s="29">
        <v>15</v>
      </c>
      <c r="M133" s="30">
        <v>16</v>
      </c>
    </row>
    <row r="134" spans="1:13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28"/>
      <c r="L134" s="29"/>
      <c r="M134" s="30"/>
    </row>
    <row r="135" spans="1:13" ht="12.75">
      <c r="A135" s="105" t="s">
        <v>28</v>
      </c>
      <c r="B135" s="105"/>
      <c r="C135" s="105"/>
      <c r="D135" s="105"/>
      <c r="E135" s="105"/>
      <c r="F135" s="105"/>
      <c r="G135" s="105"/>
      <c r="H135" s="105"/>
      <c r="I135" s="105"/>
      <c r="K135" s="28"/>
      <c r="L135" s="29"/>
      <c r="M135" s="30"/>
    </row>
    <row r="137" spans="1:12" ht="13.5">
      <c r="A137" s="117" t="s">
        <v>116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</row>
    <row r="138" spans="1:13" ht="12.75">
      <c r="A138" s="109" t="s">
        <v>0</v>
      </c>
      <c r="B138" s="109" t="s">
        <v>1</v>
      </c>
      <c r="C138" s="110" t="s">
        <v>2</v>
      </c>
      <c r="D138" s="111"/>
      <c r="E138" s="111"/>
      <c r="F138" s="111"/>
      <c r="G138" s="111"/>
      <c r="H138" s="111"/>
      <c r="I138" s="111"/>
      <c r="J138" s="112"/>
      <c r="K138" s="25" t="s">
        <v>106</v>
      </c>
      <c r="L138" s="26" t="s">
        <v>127</v>
      </c>
      <c r="M138" s="26" t="s">
        <v>135</v>
      </c>
    </row>
    <row r="139" spans="1:13" ht="22.5">
      <c r="A139" s="109"/>
      <c r="B139" s="109"/>
      <c r="C139" s="20" t="s">
        <v>24</v>
      </c>
      <c r="D139" s="20" t="s">
        <v>25</v>
      </c>
      <c r="E139" s="20" t="s">
        <v>26</v>
      </c>
      <c r="F139" s="20" t="s">
        <v>27</v>
      </c>
      <c r="G139" s="20" t="s">
        <v>3</v>
      </c>
      <c r="H139" s="20" t="s">
        <v>80</v>
      </c>
      <c r="I139" s="20" t="s">
        <v>4</v>
      </c>
      <c r="J139" s="60" t="s">
        <v>30</v>
      </c>
      <c r="K139" s="25"/>
      <c r="L139" s="26"/>
      <c r="M139" s="26"/>
    </row>
    <row r="140" spans="1:13" ht="12.75">
      <c r="A140" s="14">
        <v>1</v>
      </c>
      <c r="B140" s="14">
        <v>2</v>
      </c>
      <c r="C140" s="14">
        <v>3</v>
      </c>
      <c r="D140" s="14">
        <v>4</v>
      </c>
      <c r="E140" s="14">
        <v>5</v>
      </c>
      <c r="F140" s="14">
        <v>6</v>
      </c>
      <c r="G140" s="14">
        <v>7</v>
      </c>
      <c r="H140" s="14"/>
      <c r="I140" s="14">
        <v>8</v>
      </c>
      <c r="J140" s="14">
        <v>9</v>
      </c>
      <c r="K140" s="28">
        <v>10</v>
      </c>
      <c r="L140" s="29">
        <v>15</v>
      </c>
      <c r="M140" s="30">
        <v>16</v>
      </c>
    </row>
    <row r="141" spans="1:13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28"/>
      <c r="L141" s="29"/>
      <c r="M141" s="30"/>
    </row>
    <row r="142" spans="1:13" ht="12.75">
      <c r="A142" s="105" t="s">
        <v>28</v>
      </c>
      <c r="B142" s="105"/>
      <c r="C142" s="105"/>
      <c r="D142" s="105"/>
      <c r="E142" s="105"/>
      <c r="F142" s="105"/>
      <c r="G142" s="105"/>
      <c r="H142" s="105"/>
      <c r="I142" s="105"/>
      <c r="K142" s="28"/>
      <c r="L142" s="29"/>
      <c r="M142" s="30"/>
    </row>
    <row r="144" ht="15.75">
      <c r="A144" s="79" t="s">
        <v>117</v>
      </c>
    </row>
    <row r="145" ht="15.75">
      <c r="A145" s="80" t="s">
        <v>118</v>
      </c>
    </row>
    <row r="146" spans="1:13" ht="12.75">
      <c r="A146" s="109" t="s">
        <v>0</v>
      </c>
      <c r="B146" s="109" t="s">
        <v>1</v>
      </c>
      <c r="C146" s="110" t="s">
        <v>2</v>
      </c>
      <c r="D146" s="111"/>
      <c r="E146" s="111"/>
      <c r="F146" s="111"/>
      <c r="G146" s="111"/>
      <c r="H146" s="111"/>
      <c r="I146" s="111"/>
      <c r="J146" s="112"/>
      <c r="K146" s="25" t="s">
        <v>106</v>
      </c>
      <c r="L146" s="26" t="s">
        <v>127</v>
      </c>
      <c r="M146" s="26" t="s">
        <v>135</v>
      </c>
    </row>
    <row r="147" spans="1:13" ht="22.5">
      <c r="A147" s="109"/>
      <c r="B147" s="109"/>
      <c r="C147" s="20" t="s">
        <v>24</v>
      </c>
      <c r="D147" s="20" t="s">
        <v>25</v>
      </c>
      <c r="E147" s="20" t="s">
        <v>26</v>
      </c>
      <c r="F147" s="20" t="s">
        <v>27</v>
      </c>
      <c r="G147" s="20" t="s">
        <v>3</v>
      </c>
      <c r="H147" s="20" t="s">
        <v>80</v>
      </c>
      <c r="I147" s="20" t="s">
        <v>4</v>
      </c>
      <c r="J147" s="60" t="s">
        <v>30</v>
      </c>
      <c r="K147" s="25"/>
      <c r="L147" s="26"/>
      <c r="M147" s="26"/>
    </row>
    <row r="148" spans="1:13" ht="12.75">
      <c r="A148" s="14">
        <v>1</v>
      </c>
      <c r="B148" s="14">
        <v>2</v>
      </c>
      <c r="C148" s="14">
        <v>3</v>
      </c>
      <c r="D148" s="14">
        <v>4</v>
      </c>
      <c r="E148" s="14">
        <v>5</v>
      </c>
      <c r="F148" s="14">
        <v>6</v>
      </c>
      <c r="G148" s="14">
        <v>7</v>
      </c>
      <c r="H148" s="14"/>
      <c r="I148" s="14">
        <v>8</v>
      </c>
      <c r="J148" s="14">
        <v>9</v>
      </c>
      <c r="K148" s="28">
        <v>10</v>
      </c>
      <c r="L148" s="29">
        <v>15</v>
      </c>
      <c r="M148" s="30">
        <v>16</v>
      </c>
    </row>
    <row r="149" spans="1:13" ht="18.75">
      <c r="A149" s="21"/>
      <c r="B149" s="22"/>
      <c r="C149" s="31"/>
      <c r="D149" s="31"/>
      <c r="E149" s="31"/>
      <c r="F149" s="31"/>
      <c r="G149" s="31"/>
      <c r="H149" s="31"/>
      <c r="I149" s="31"/>
      <c r="J149" s="31"/>
      <c r="K149" s="36"/>
      <c r="L149" s="37"/>
      <c r="M149" s="38"/>
    </row>
    <row r="150" spans="1:13" ht="18">
      <c r="A150" s="105" t="s">
        <v>28</v>
      </c>
      <c r="B150" s="105"/>
      <c r="C150" s="105"/>
      <c r="D150" s="105"/>
      <c r="E150" s="105"/>
      <c r="F150" s="105"/>
      <c r="G150" s="105"/>
      <c r="H150" s="105"/>
      <c r="I150" s="105"/>
      <c r="K150" s="81"/>
      <c r="L150" s="81"/>
      <c r="M150" s="81"/>
    </row>
    <row r="152" spans="1:12" ht="13.5">
      <c r="A152" s="117" t="s">
        <v>119</v>
      </c>
      <c r="B152" s="118"/>
      <c r="C152" s="118"/>
      <c r="D152" s="118"/>
      <c r="E152" s="118"/>
      <c r="F152" s="118"/>
      <c r="G152" s="118"/>
      <c r="H152" s="118"/>
      <c r="I152" s="118"/>
      <c r="J152" s="118"/>
      <c r="K152" s="118"/>
      <c r="L152" s="118"/>
    </row>
    <row r="153" spans="1:13" ht="12.75">
      <c r="A153" s="109" t="s">
        <v>0</v>
      </c>
      <c r="B153" s="109" t="s">
        <v>1</v>
      </c>
      <c r="C153" s="110" t="s">
        <v>2</v>
      </c>
      <c r="D153" s="111"/>
      <c r="E153" s="111"/>
      <c r="F153" s="111"/>
      <c r="G153" s="111"/>
      <c r="H153" s="111"/>
      <c r="I153" s="111"/>
      <c r="J153" s="112"/>
      <c r="K153" s="25" t="s">
        <v>106</v>
      </c>
      <c r="L153" s="26" t="s">
        <v>127</v>
      </c>
      <c r="M153" s="26" t="s">
        <v>135</v>
      </c>
    </row>
    <row r="154" spans="1:13" ht="22.5">
      <c r="A154" s="109"/>
      <c r="B154" s="109"/>
      <c r="C154" s="20" t="s">
        <v>24</v>
      </c>
      <c r="D154" s="20" t="s">
        <v>25</v>
      </c>
      <c r="E154" s="20" t="s">
        <v>26</v>
      </c>
      <c r="F154" s="20" t="s">
        <v>27</v>
      </c>
      <c r="G154" s="20" t="s">
        <v>3</v>
      </c>
      <c r="H154" s="20" t="s">
        <v>80</v>
      </c>
      <c r="I154" s="20" t="s">
        <v>4</v>
      </c>
      <c r="J154" s="60" t="s">
        <v>30</v>
      </c>
      <c r="K154" s="25"/>
      <c r="L154" s="26"/>
      <c r="M154" s="26"/>
    </row>
    <row r="155" spans="1:13" ht="12.75">
      <c r="A155" s="14">
        <v>1</v>
      </c>
      <c r="B155" s="14">
        <v>2</v>
      </c>
      <c r="C155" s="14">
        <v>3</v>
      </c>
      <c r="D155" s="14">
        <v>4</v>
      </c>
      <c r="E155" s="14">
        <v>5</v>
      </c>
      <c r="F155" s="14">
        <v>6</v>
      </c>
      <c r="G155" s="14">
        <v>7</v>
      </c>
      <c r="H155" s="14"/>
      <c r="I155" s="14">
        <v>8</v>
      </c>
      <c r="J155" s="14">
        <v>9</v>
      </c>
      <c r="K155" s="28">
        <v>10</v>
      </c>
      <c r="L155" s="29">
        <v>15</v>
      </c>
      <c r="M155" s="30">
        <v>16</v>
      </c>
    </row>
    <row r="156" spans="1:13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28"/>
      <c r="L156" s="29"/>
      <c r="M156" s="30"/>
    </row>
    <row r="157" spans="1:13" ht="12.75">
      <c r="A157" s="105" t="s">
        <v>28</v>
      </c>
      <c r="B157" s="105"/>
      <c r="C157" s="105"/>
      <c r="D157" s="105"/>
      <c r="E157" s="105"/>
      <c r="F157" s="105"/>
      <c r="G157" s="105"/>
      <c r="H157" s="105"/>
      <c r="I157" s="105"/>
      <c r="K157" s="28"/>
      <c r="L157" s="29"/>
      <c r="M157" s="30"/>
    </row>
    <row r="160" spans="1:6" ht="12.75">
      <c r="A160" s="4" t="s">
        <v>67</v>
      </c>
      <c r="C160" s="5"/>
      <c r="D160" s="5"/>
      <c r="E160" s="5"/>
      <c r="F160" t="s">
        <v>120</v>
      </c>
    </row>
    <row r="161" spans="1:5" ht="12.75">
      <c r="A161" s="4" t="s">
        <v>121</v>
      </c>
      <c r="C161" s="5"/>
      <c r="D161" s="5"/>
      <c r="E161" s="5"/>
    </row>
    <row r="162" spans="1:5" ht="12.75">
      <c r="A162" s="4"/>
      <c r="C162" s="5"/>
      <c r="D162" s="5"/>
      <c r="E162" s="5"/>
    </row>
    <row r="163" spans="1:5" ht="12.75">
      <c r="A163" s="4" t="s">
        <v>122</v>
      </c>
      <c r="C163" s="5"/>
      <c r="D163" s="5"/>
      <c r="E163" s="5"/>
    </row>
    <row r="164" spans="1:5" ht="12.75">
      <c r="A164" s="4" t="s">
        <v>123</v>
      </c>
      <c r="C164" s="5"/>
      <c r="D164" s="5"/>
      <c r="E164" s="5"/>
    </row>
    <row r="165" spans="1:5" ht="12.75">
      <c r="A165" s="4"/>
      <c r="C165" s="5"/>
      <c r="D165" s="5"/>
      <c r="E165" s="5"/>
    </row>
    <row r="166" spans="1:11" ht="12.75">
      <c r="A166" s="4" t="s">
        <v>68</v>
      </c>
      <c r="C166" s="5"/>
      <c r="D166" s="5"/>
      <c r="E166" s="5"/>
      <c r="F166" t="s">
        <v>120</v>
      </c>
      <c r="K166" s="16" t="s">
        <v>124</v>
      </c>
    </row>
    <row r="167" spans="1:11" ht="12.75">
      <c r="A167" s="4" t="s">
        <v>125</v>
      </c>
      <c r="C167" s="5"/>
      <c r="D167" s="5"/>
      <c r="E167" s="5"/>
      <c r="K167" s="16" t="s">
        <v>126</v>
      </c>
    </row>
    <row r="168" spans="1:5" ht="12.75">
      <c r="A168" s="4"/>
      <c r="C168" s="5"/>
      <c r="D168" s="5"/>
      <c r="E168" s="5"/>
    </row>
    <row r="169" spans="1:5" ht="12.75">
      <c r="A169" s="4" t="s">
        <v>5</v>
      </c>
      <c r="C169" s="5"/>
      <c r="D169" s="5"/>
      <c r="E169" s="5"/>
    </row>
  </sheetData>
  <sheetProtection/>
  <mergeCells count="42">
    <mergeCell ref="A146:A147"/>
    <mergeCell ref="B146:B147"/>
    <mergeCell ref="C146:J146"/>
    <mergeCell ref="A157:I157"/>
    <mergeCell ref="A150:I150"/>
    <mergeCell ref="A152:L152"/>
    <mergeCell ref="A153:A154"/>
    <mergeCell ref="B153:B154"/>
    <mergeCell ref="C153:J153"/>
    <mergeCell ref="A135:I135"/>
    <mergeCell ref="A137:L137"/>
    <mergeCell ref="A138:A139"/>
    <mergeCell ref="B138:B139"/>
    <mergeCell ref="C138:J138"/>
    <mergeCell ref="A142:I142"/>
    <mergeCell ref="A126:L126"/>
    <mergeCell ref="A127:L127"/>
    <mergeCell ref="A128:K128"/>
    <mergeCell ref="A129:L129"/>
    <mergeCell ref="A130:L130"/>
    <mergeCell ref="A131:A132"/>
    <mergeCell ref="B131:B132"/>
    <mergeCell ref="C131:J131"/>
    <mergeCell ref="A75:M75"/>
    <mergeCell ref="A76:A77"/>
    <mergeCell ref="B76:B77"/>
    <mergeCell ref="C76:J76"/>
    <mergeCell ref="A123:I123"/>
    <mergeCell ref="A125:L125"/>
    <mergeCell ref="A73:I73"/>
    <mergeCell ref="B16:G16"/>
    <mergeCell ref="B17:G17"/>
    <mergeCell ref="A25:G25"/>
    <mergeCell ref="A26:A27"/>
    <mergeCell ref="B26:B27"/>
    <mergeCell ref="C26:J26"/>
    <mergeCell ref="I2:K2"/>
    <mergeCell ref="I3:K3"/>
    <mergeCell ref="I4:K4"/>
    <mergeCell ref="I5:K5"/>
    <mergeCell ref="I6:K6"/>
    <mergeCell ref="B15:G15"/>
  </mergeCells>
  <printOptions horizontalCentered="1"/>
  <pageMargins left="0.1968503937007874" right="0" top="0.1968503937007874" bottom="0.1968503937007874" header="0.4724409448818898" footer="0.3543307086614173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Козлова</dc:creator>
  <cp:keywords/>
  <dc:description/>
  <cp:lastModifiedBy>учит</cp:lastModifiedBy>
  <cp:lastPrinted>2022-01-11T08:37:09Z</cp:lastPrinted>
  <dcterms:created xsi:type="dcterms:W3CDTF">2011-05-05T10:40:05Z</dcterms:created>
  <dcterms:modified xsi:type="dcterms:W3CDTF">2022-05-05T08:27:28Z</dcterms:modified>
  <cp:category/>
  <cp:version/>
  <cp:contentType/>
  <cp:contentStatus/>
</cp:coreProperties>
</file>